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C3D" lockStructure="1"/>
  <bookViews>
    <workbookView xWindow="510" yWindow="15" windowWidth="17670" windowHeight="12075"/>
  </bookViews>
  <sheets>
    <sheet name="Offertutvärdering, fast ränta" sheetId="2" r:id="rId1"/>
    <sheet name="Offertutvärdering, rörlig ränta" sheetId="4" r:id="rId2"/>
  </sheets>
  <definedNames>
    <definedName name="_xlnm.Print_Area" localSheetId="1">'Offertutvärdering, rörlig ränta'!$A$1:$L$91</definedName>
    <definedName name="_xlnm.Print_Titles" localSheetId="0">'Offertutvärdering, fast ränta'!$1:$2</definedName>
    <definedName name="_xlnm.Print_Titles" localSheetId="1">'Offertutvärdering, rörlig ränta'!$1:$3</definedName>
  </definedNames>
  <calcPr calcId="145621"/>
</workbook>
</file>

<file path=xl/calcChain.xml><?xml version="1.0" encoding="utf-8"?>
<calcChain xmlns="http://schemas.openxmlformats.org/spreadsheetml/2006/main">
  <c r="D12" i="2" l="1"/>
  <c r="D15" i="2"/>
  <c r="G13" i="4"/>
  <c r="E29" i="4"/>
  <c r="D29" i="4"/>
  <c r="I27" i="4"/>
  <c r="H27" i="4"/>
  <c r="E27" i="4"/>
  <c r="F27" i="4"/>
  <c r="G27" i="4"/>
  <c r="D27" i="4"/>
  <c r="D32" i="4"/>
  <c r="D33" i="4"/>
  <c r="E20" i="4"/>
  <c r="F20" i="4"/>
  <c r="G20" i="4"/>
  <c r="H20" i="4"/>
  <c r="I20" i="4"/>
  <c r="D20" i="4"/>
  <c r="H12" i="2"/>
  <c r="H15" i="2"/>
  <c r="H16" i="2"/>
  <c r="G12" i="2"/>
  <c r="G15" i="2"/>
  <c r="G16" i="2"/>
  <c r="I12" i="2"/>
  <c r="F12" i="2"/>
  <c r="E12" i="2"/>
  <c r="E15" i="2"/>
  <c r="E16" i="2"/>
  <c r="D16" i="2"/>
  <c r="I29" i="4"/>
  <c r="I32" i="4"/>
  <c r="I33" i="4"/>
  <c r="H29" i="4"/>
  <c r="H32" i="4"/>
  <c r="H33" i="4"/>
  <c r="G29" i="4"/>
  <c r="G32" i="4"/>
  <c r="G33" i="4"/>
  <c r="F29" i="4"/>
  <c r="F32" i="4"/>
  <c r="F33" i="4"/>
  <c r="E32" i="4"/>
  <c r="E33" i="4"/>
  <c r="E13" i="4"/>
  <c r="E11" i="4"/>
  <c r="E16" i="4"/>
  <c r="E17" i="4"/>
  <c r="F11" i="4"/>
  <c r="F13" i="4"/>
  <c r="F16" i="4"/>
  <c r="F17" i="4"/>
  <c r="G11" i="4"/>
  <c r="G16" i="4"/>
  <c r="G17" i="4"/>
  <c r="H11" i="4"/>
  <c r="H13" i="4"/>
  <c r="H16" i="4"/>
  <c r="H17" i="4"/>
  <c r="I11" i="4"/>
  <c r="I13" i="4"/>
  <c r="I16" i="4"/>
  <c r="I17" i="4"/>
  <c r="D13" i="4"/>
  <c r="D11" i="4"/>
  <c r="D16" i="4" s="1"/>
  <c r="D17" i="4" s="1"/>
  <c r="F15" i="2"/>
  <c r="F16" i="2"/>
  <c r="I15" i="2"/>
  <c r="I16" i="2"/>
</calcChain>
</file>

<file path=xl/sharedStrings.xml><?xml version="1.0" encoding="utf-8"?>
<sst xmlns="http://schemas.openxmlformats.org/spreadsheetml/2006/main" count="53" uniqueCount="27">
  <si>
    <t>Räntebas</t>
  </si>
  <si>
    <t>Ränteberäkningsmetod</t>
  </si>
  <si>
    <t>år</t>
  </si>
  <si>
    <t>Offererad ränta inklusive marginal</t>
  </si>
  <si>
    <t>- antal dagar</t>
  </si>
  <si>
    <t>- genom dagar</t>
  </si>
  <si>
    <t>Antal räntebetalningar per år</t>
  </si>
  <si>
    <t>3 mån Stibor</t>
  </si>
  <si>
    <t>Årseffektiv ränta, 365/360 dagar</t>
  </si>
  <si>
    <t>Kapitalbindning</t>
  </si>
  <si>
    <t>Internränta</t>
  </si>
  <si>
    <t>OFFERTUTVÄRDERING - FAST RÄNTA</t>
  </si>
  <si>
    <t>Årseffektiv ränta, 30/360 dagar</t>
  </si>
  <si>
    <t>(ränteberäkning enligt offert)</t>
  </si>
  <si>
    <t>Årseffektiv ränta</t>
  </si>
  <si>
    <t>Kommuninvest</t>
  </si>
  <si>
    <t>Offertgivare 2</t>
  </si>
  <si>
    <t>Offertgivare 3</t>
  </si>
  <si>
    <t>Offertgivare 4</t>
  </si>
  <si>
    <t>Offertgivare 5</t>
  </si>
  <si>
    <t>Offertgivare 6</t>
  </si>
  <si>
    <t>Årskostnad</t>
  </si>
  <si>
    <t>Belopp</t>
  </si>
  <si>
    <t>OFFERTUTVÄRDERING - RÖRLIG RÄNTA</t>
  </si>
  <si>
    <t>Offertgivare 1</t>
  </si>
  <si>
    <t>Räntebindning</t>
  </si>
  <si>
    <t xml:space="preserve">Årseffektiv ränta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</si>
</sst>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4" fillId="0" borderId="0" xfId="0" applyFont="1"/>
    <xf numFmtId="0" fontId="2" fillId="0" borderId="0" xfId="0" applyFont="1"/>
    <xf numFmtId="0" fontId="5" fillId="0" borderId="0" xfId="0" applyFont="1"/>
    <xf numFmtId="0" fontId="5" fillId="0" borderId="0" xfId="0" applyFont="1" applyFill="1" applyBorder="1"/>
    <xf numFmtId="0" fontId="5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4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inden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 vertical="center"/>
    </xf>
    <xf numFmtId="0" fontId="2" fillId="0" borderId="0" xfId="0" quotePrefix="1" applyFont="1" applyFill="1" applyBorder="1" applyAlignment="1">
      <alignment horizontal="left" indent="1"/>
    </xf>
    <xf numFmtId="164" fontId="2" fillId="0" borderId="0" xfId="1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indent="1"/>
    </xf>
    <xf numFmtId="0" fontId="2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quotePrefix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2" xfId="0" quotePrefix="1" applyFont="1" applyFill="1" applyBorder="1" applyAlignment="1">
      <alignment horizontal="center"/>
    </xf>
    <xf numFmtId="0" fontId="8" fillId="0" borderId="3" xfId="0" quotePrefix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164" fontId="5" fillId="0" borderId="5" xfId="1" applyNumberFormat="1" applyFont="1" applyFill="1" applyBorder="1" applyAlignment="1">
      <alignment horizontal="center"/>
    </xf>
    <xf numFmtId="164" fontId="5" fillId="0" borderId="6" xfId="1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164" fontId="5" fillId="0" borderId="5" xfId="1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07FE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638132295719844"/>
          <c:y val="6.2147064097435832E-2"/>
          <c:w val="0.66926070038910535"/>
          <c:h val="0.683617705071794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'Offertutvärdering, fast ränta'!$A$15</c:f>
              <c:strCache>
                <c:ptCount val="1"/>
                <c:pt idx="0">
                  <c:v>Årseffektiv ränta, 30/360 dagar</c:v>
                </c:pt>
              </c:strCache>
            </c:strRef>
          </c:tx>
          <c:invertIfNegative val="0"/>
          <c:cat>
            <c:strRef>
              <c:f>'Offertutvärdering, fast ränta'!$D$4:$I$4</c:f>
              <c:strCache>
                <c:ptCount val="6"/>
                <c:pt idx="0">
                  <c:v>Kommuninvest</c:v>
                </c:pt>
                <c:pt idx="1">
                  <c:v>Offertgivare 2</c:v>
                </c:pt>
                <c:pt idx="2">
                  <c:v>Offertgivare 3</c:v>
                </c:pt>
                <c:pt idx="3">
                  <c:v>Offertgivare 4</c:v>
                </c:pt>
                <c:pt idx="4">
                  <c:v>Offertgivare 5</c:v>
                </c:pt>
                <c:pt idx="5">
                  <c:v>Offertgivare 6</c:v>
                </c:pt>
              </c:strCache>
            </c:strRef>
          </c:cat>
          <c:val>
            <c:numRef>
              <c:f>'Offertutvärdering, fast ränta'!$D$15:$I$15</c:f>
              <c:numCache>
                <c:formatCode>0.000%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839872"/>
        <c:axId val="87841792"/>
      </c:barChart>
      <c:lineChart>
        <c:grouping val="standard"/>
        <c:varyColors val="0"/>
        <c:ser>
          <c:idx val="0"/>
          <c:order val="1"/>
          <c:tx>
            <c:strRef>
              <c:f>'Offertutvärdering, fast ränta'!$A$16</c:f>
              <c:strCache>
                <c:ptCount val="1"/>
                <c:pt idx="0">
                  <c:v>Årskostnad</c:v>
                </c:pt>
              </c:strCache>
            </c:strRef>
          </c:tx>
          <c:spPr>
            <a:ln w="25400" cap="flat" cmpd="sng" algn="ctr">
              <a:solidFill>
                <a:schemeClr val="accent1">
                  <a:shade val="50000"/>
                </a:schemeClr>
              </a:solidFill>
              <a:prstDash val="solid"/>
            </a:ln>
            <a:effectLst/>
          </c:spPr>
          <c:marker>
            <c:spPr>
              <a:solidFill>
                <a:schemeClr val="accent1"/>
              </a:solidFill>
              <a:ln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:ln>
              <a:effectLst/>
            </c:spPr>
          </c:marker>
          <c:cat>
            <c:strRef>
              <c:f>'Offertutvärdering, fast ränta'!$D$4:$I$4</c:f>
              <c:strCache>
                <c:ptCount val="6"/>
                <c:pt idx="0">
                  <c:v>Kommuninvest</c:v>
                </c:pt>
                <c:pt idx="1">
                  <c:v>Offertgivare 2</c:v>
                </c:pt>
                <c:pt idx="2">
                  <c:v>Offertgivare 3</c:v>
                </c:pt>
                <c:pt idx="3">
                  <c:v>Offertgivare 4</c:v>
                </c:pt>
                <c:pt idx="4">
                  <c:v>Offertgivare 5</c:v>
                </c:pt>
                <c:pt idx="5">
                  <c:v>Offertgivare 6</c:v>
                </c:pt>
              </c:strCache>
            </c:strRef>
          </c:cat>
          <c:val>
            <c:numRef>
              <c:f>'Offertutvärdering, fast ränta'!$D$16:$I$16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68160"/>
        <c:axId val="87869696"/>
      </c:lineChart>
      <c:catAx>
        <c:axId val="878398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txPr>
          <a:bodyPr rot="-2700000" vert="horz"/>
          <a:lstStyle/>
          <a:p>
            <a:pPr>
              <a:defRPr baseline="0">
                <a:latin typeface="Arial" pitchFamily="34" charset="0"/>
              </a:defRPr>
            </a:pPr>
            <a:endParaRPr lang="sv-SE"/>
          </a:p>
        </c:txPr>
        <c:crossAx val="87841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841792"/>
        <c:scaling>
          <c:orientation val="minMax"/>
        </c:scaling>
        <c:delete val="0"/>
        <c:axPos val="l"/>
        <c:numFmt formatCode="0.000%" sourceLinked="1"/>
        <c:majorTickMark val="cross"/>
        <c:minorTickMark val="none"/>
        <c:tickLblPos val="nextTo"/>
        <c:txPr>
          <a:bodyPr rot="0" vert="horz"/>
          <a:lstStyle/>
          <a:p>
            <a:pPr>
              <a:defRPr baseline="0">
                <a:latin typeface="Arial" pitchFamily="34" charset="0"/>
              </a:defRPr>
            </a:pPr>
            <a:endParaRPr lang="sv-SE"/>
          </a:p>
        </c:txPr>
        <c:crossAx val="87839872"/>
        <c:crosses val="autoZero"/>
        <c:crossBetween val="between"/>
      </c:valAx>
      <c:catAx>
        <c:axId val="87868160"/>
        <c:scaling>
          <c:orientation val="minMax"/>
        </c:scaling>
        <c:delete val="1"/>
        <c:axPos val="b"/>
        <c:majorTickMark val="out"/>
        <c:minorTickMark val="none"/>
        <c:tickLblPos val="none"/>
        <c:crossAx val="87869696"/>
        <c:crosses val="autoZero"/>
        <c:auto val="0"/>
        <c:lblAlgn val="ctr"/>
        <c:lblOffset val="100"/>
        <c:noMultiLvlLbl val="0"/>
      </c:catAx>
      <c:valAx>
        <c:axId val="87869696"/>
        <c:scaling>
          <c:orientation val="minMax"/>
        </c:scaling>
        <c:delete val="0"/>
        <c:axPos val="r"/>
        <c:numFmt formatCode="#,##0" sourceLinked="1"/>
        <c:majorTickMark val="cross"/>
        <c:minorTickMark val="none"/>
        <c:tickLblPos val="nextTo"/>
        <c:txPr>
          <a:bodyPr rot="0" vert="horz"/>
          <a:lstStyle/>
          <a:p>
            <a:pPr>
              <a:defRPr baseline="0">
                <a:latin typeface="Arial" pitchFamily="34" charset="0"/>
              </a:defRPr>
            </a:pPr>
            <a:endParaRPr lang="sv-SE"/>
          </a:p>
        </c:txPr>
        <c:crossAx val="8786816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4.8638132295719845E-3"/>
          <c:y val="0.27401205533869433"/>
          <c:w val="0.16439688715953307"/>
          <c:h val="0.33898398598601359"/>
        </c:manualLayout>
      </c:layout>
      <c:overlay val="0"/>
      <c:txPr>
        <a:bodyPr/>
        <a:lstStyle/>
        <a:p>
          <a:pPr>
            <a:defRPr baseline="0">
              <a:latin typeface="Arial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>
      <c:oddHeader>&amp;A</c:oddHeader>
      <c:oddFooter>Page &amp;P</c:oddFooter>
    </c:headerFooter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710113169094491"/>
          <c:y val="6.48379052369078E-2"/>
          <c:w val="0.67077713588469523"/>
          <c:h val="0.6857855361596015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'Offertutvärdering, rörlig ränta'!$A$16</c:f>
              <c:strCache>
                <c:ptCount val="1"/>
                <c:pt idx="0">
                  <c:v>Årseffektiv ränta, 365/360 dagar</c:v>
                </c:pt>
              </c:strCache>
            </c:strRef>
          </c:tx>
          <c:invertIfNegative val="0"/>
          <c:cat>
            <c:strRef>
              <c:f>'Offertutvärdering, rörlig ränta'!$D$4:$I$4</c:f>
              <c:strCache>
                <c:ptCount val="6"/>
                <c:pt idx="0">
                  <c:v>Kommuninvest</c:v>
                </c:pt>
                <c:pt idx="1">
                  <c:v>Offertgivare 1</c:v>
                </c:pt>
                <c:pt idx="2">
                  <c:v>Offertgivare 2</c:v>
                </c:pt>
                <c:pt idx="3">
                  <c:v>Offertgivare 3</c:v>
                </c:pt>
                <c:pt idx="4">
                  <c:v>Offertgivare 4</c:v>
                </c:pt>
                <c:pt idx="5">
                  <c:v>Offertgivare 5</c:v>
                </c:pt>
              </c:strCache>
            </c:strRef>
          </c:cat>
          <c:val>
            <c:numRef>
              <c:f>'Offertutvärdering, rörlig ränta'!$D$16:$I$16</c:f>
              <c:numCache>
                <c:formatCode>0.000%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084480"/>
        <c:axId val="88086400"/>
      </c:barChart>
      <c:lineChart>
        <c:grouping val="standard"/>
        <c:varyColors val="0"/>
        <c:ser>
          <c:idx val="0"/>
          <c:order val="1"/>
          <c:tx>
            <c:strRef>
              <c:f>'Offertutvärdering, rörlig ränta'!$A$17</c:f>
              <c:strCache>
                <c:ptCount val="1"/>
                <c:pt idx="0">
                  <c:v>Årskostnad</c:v>
                </c:pt>
              </c:strCache>
            </c:strRef>
          </c:tx>
          <c:spPr>
            <a:ln w="25400" cap="flat" cmpd="sng" algn="ctr">
              <a:solidFill>
                <a:schemeClr val="accent1">
                  <a:shade val="50000"/>
                </a:schemeClr>
              </a:solidFill>
              <a:prstDash val="solid"/>
            </a:ln>
            <a:effectLst/>
          </c:spPr>
          <c:marker>
            <c:spPr>
              <a:solidFill>
                <a:schemeClr val="accent1"/>
              </a:solidFill>
              <a:ln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:ln>
              <a:effectLst/>
            </c:spPr>
          </c:marker>
          <c:cat>
            <c:strRef>
              <c:f>'Offertutvärdering, rörlig ränta'!$D$4:$I$4</c:f>
              <c:strCache>
                <c:ptCount val="6"/>
                <c:pt idx="0">
                  <c:v>Kommuninvest</c:v>
                </c:pt>
                <c:pt idx="1">
                  <c:v>Offertgivare 1</c:v>
                </c:pt>
                <c:pt idx="2">
                  <c:v>Offertgivare 2</c:v>
                </c:pt>
                <c:pt idx="3">
                  <c:v>Offertgivare 3</c:v>
                </c:pt>
                <c:pt idx="4">
                  <c:v>Offertgivare 4</c:v>
                </c:pt>
                <c:pt idx="5">
                  <c:v>Offertgivare 5</c:v>
                </c:pt>
              </c:strCache>
            </c:strRef>
          </c:cat>
          <c:val>
            <c:numRef>
              <c:f>'Offertutvärdering, rörlig ränta'!$D$17:$I$17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87936"/>
        <c:axId val="88093824"/>
      </c:lineChart>
      <c:catAx>
        <c:axId val="880844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txPr>
          <a:bodyPr rot="-2700000" vert="horz"/>
          <a:lstStyle/>
          <a:p>
            <a:pPr>
              <a:defRPr baseline="0">
                <a:latin typeface="Arial" pitchFamily="34" charset="0"/>
              </a:defRPr>
            </a:pPr>
            <a:endParaRPr lang="sv-SE"/>
          </a:p>
        </c:txPr>
        <c:crossAx val="880864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8086400"/>
        <c:scaling>
          <c:orientation val="minMax"/>
        </c:scaling>
        <c:delete val="0"/>
        <c:axPos val="l"/>
        <c:numFmt formatCode="0.000%" sourceLinked="1"/>
        <c:majorTickMark val="cross"/>
        <c:minorTickMark val="none"/>
        <c:tickLblPos val="nextTo"/>
        <c:txPr>
          <a:bodyPr rot="0" vert="horz"/>
          <a:lstStyle/>
          <a:p>
            <a:pPr>
              <a:defRPr baseline="0">
                <a:latin typeface="Arial" pitchFamily="34" charset="0"/>
              </a:defRPr>
            </a:pPr>
            <a:endParaRPr lang="sv-SE"/>
          </a:p>
        </c:txPr>
        <c:crossAx val="88084480"/>
        <c:crosses val="autoZero"/>
        <c:crossBetween val="between"/>
      </c:valAx>
      <c:catAx>
        <c:axId val="88087936"/>
        <c:scaling>
          <c:orientation val="minMax"/>
        </c:scaling>
        <c:delete val="1"/>
        <c:axPos val="b"/>
        <c:majorTickMark val="out"/>
        <c:minorTickMark val="none"/>
        <c:tickLblPos val="none"/>
        <c:crossAx val="88093824"/>
        <c:crosses val="autoZero"/>
        <c:auto val="0"/>
        <c:lblAlgn val="ctr"/>
        <c:lblOffset val="100"/>
        <c:noMultiLvlLbl val="0"/>
      </c:catAx>
      <c:valAx>
        <c:axId val="88093824"/>
        <c:scaling>
          <c:orientation val="minMax"/>
        </c:scaling>
        <c:delete val="0"/>
        <c:axPos val="r"/>
        <c:numFmt formatCode="#,##0" sourceLinked="1"/>
        <c:majorTickMark val="cross"/>
        <c:minorTickMark val="none"/>
        <c:tickLblPos val="nextTo"/>
        <c:txPr>
          <a:bodyPr rot="0" vert="horz"/>
          <a:lstStyle/>
          <a:p>
            <a:pPr>
              <a:defRPr baseline="0">
                <a:latin typeface="Arial" pitchFamily="34" charset="0"/>
              </a:defRPr>
            </a:pPr>
            <a:endParaRPr lang="sv-SE"/>
          </a:p>
        </c:txPr>
        <c:crossAx val="88087936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7.7821011673151752E-3"/>
          <c:y val="0.27401205533869433"/>
          <c:w val="0.13910505836575876"/>
          <c:h val="0.33898398598601359"/>
        </c:manualLayout>
      </c:layout>
      <c:overlay val="0"/>
      <c:txPr>
        <a:bodyPr/>
        <a:lstStyle/>
        <a:p>
          <a:pPr>
            <a:defRPr baseline="0">
              <a:latin typeface="Arial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>
      <c:oddHeader>&amp;A</c:oddHeader>
      <c:oddFooter>Page &amp;P</c:oddFooter>
    </c:headerFooter>
    <c:pageMargins b="1" l="0.75000000000000044" r="0.750000000000000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710113169094491"/>
          <c:y val="6.48379052369078E-2"/>
          <c:w val="0.67077713588469523"/>
          <c:h val="0.6857855361596015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'Offertutvärdering, rörlig ränta'!$A$32</c:f>
              <c:strCache>
                <c:ptCount val="1"/>
                <c:pt idx="0">
                  <c:v>Årseffektiv ränta, 365/360 dagar</c:v>
                </c:pt>
              </c:strCache>
            </c:strRef>
          </c:tx>
          <c:invertIfNegative val="0"/>
          <c:cat>
            <c:strRef>
              <c:f>'Offertutvärdering, rörlig ränta'!$D$20:$I$20</c:f>
              <c:strCache>
                <c:ptCount val="6"/>
                <c:pt idx="0">
                  <c:v>Kommuninvest</c:v>
                </c:pt>
                <c:pt idx="1">
                  <c:v>Offertgivare 1</c:v>
                </c:pt>
                <c:pt idx="2">
                  <c:v>Offertgivare 2</c:v>
                </c:pt>
                <c:pt idx="3">
                  <c:v>Offertgivare 3</c:v>
                </c:pt>
                <c:pt idx="4">
                  <c:v>Offertgivare 4</c:v>
                </c:pt>
                <c:pt idx="5">
                  <c:v>Offertgivare 5</c:v>
                </c:pt>
              </c:strCache>
            </c:strRef>
          </c:cat>
          <c:val>
            <c:numRef>
              <c:f>'Offertutvärdering, rörlig ränta'!$D$32:$I$32</c:f>
              <c:numCache>
                <c:formatCode>0.000%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127744"/>
        <c:axId val="88138112"/>
      </c:barChart>
      <c:lineChart>
        <c:grouping val="standard"/>
        <c:varyColors val="0"/>
        <c:ser>
          <c:idx val="0"/>
          <c:order val="1"/>
          <c:tx>
            <c:strRef>
              <c:f>'Offertutvärdering, rörlig ränta'!$A$33</c:f>
              <c:strCache>
                <c:ptCount val="1"/>
                <c:pt idx="0">
                  <c:v>Årskostnad</c:v>
                </c:pt>
              </c:strCache>
            </c:strRef>
          </c:tx>
          <c:spPr>
            <a:ln w="25400" cap="flat" cmpd="sng" algn="ctr">
              <a:solidFill>
                <a:schemeClr val="accent1">
                  <a:shade val="50000"/>
                </a:schemeClr>
              </a:solidFill>
              <a:prstDash val="solid"/>
            </a:ln>
            <a:effectLst/>
          </c:spPr>
          <c:marker>
            <c:spPr>
              <a:solidFill>
                <a:schemeClr val="accent1"/>
              </a:solidFill>
              <a:ln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:ln>
              <a:effectLst/>
            </c:spPr>
          </c:marker>
          <c:cat>
            <c:strRef>
              <c:f>'Offertutvärdering, rörlig ränta'!$D$20:$I$20</c:f>
              <c:strCache>
                <c:ptCount val="6"/>
                <c:pt idx="0">
                  <c:v>Kommuninvest</c:v>
                </c:pt>
                <c:pt idx="1">
                  <c:v>Offertgivare 1</c:v>
                </c:pt>
                <c:pt idx="2">
                  <c:v>Offertgivare 2</c:v>
                </c:pt>
                <c:pt idx="3">
                  <c:v>Offertgivare 3</c:v>
                </c:pt>
                <c:pt idx="4">
                  <c:v>Offertgivare 4</c:v>
                </c:pt>
                <c:pt idx="5">
                  <c:v>Offertgivare 5</c:v>
                </c:pt>
              </c:strCache>
            </c:strRef>
          </c:cat>
          <c:val>
            <c:numRef>
              <c:f>'Offertutvärdering, rörlig ränta'!$D$33:$I$33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39648"/>
        <c:axId val="88141184"/>
      </c:lineChart>
      <c:catAx>
        <c:axId val="881277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txPr>
          <a:bodyPr rot="-2700000" vert="horz"/>
          <a:lstStyle/>
          <a:p>
            <a:pPr>
              <a:defRPr baseline="0">
                <a:latin typeface="Arial" pitchFamily="34" charset="0"/>
              </a:defRPr>
            </a:pPr>
            <a:endParaRPr lang="sv-SE"/>
          </a:p>
        </c:txPr>
        <c:crossAx val="881381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8138112"/>
        <c:scaling>
          <c:orientation val="minMax"/>
        </c:scaling>
        <c:delete val="0"/>
        <c:axPos val="l"/>
        <c:numFmt formatCode="0.000%" sourceLinked="1"/>
        <c:majorTickMark val="cross"/>
        <c:minorTickMark val="none"/>
        <c:tickLblPos val="nextTo"/>
        <c:txPr>
          <a:bodyPr rot="0" vert="horz"/>
          <a:lstStyle/>
          <a:p>
            <a:pPr>
              <a:defRPr baseline="0">
                <a:latin typeface="Arial" pitchFamily="34" charset="0"/>
              </a:defRPr>
            </a:pPr>
            <a:endParaRPr lang="sv-SE"/>
          </a:p>
        </c:txPr>
        <c:crossAx val="88127744"/>
        <c:crosses val="autoZero"/>
        <c:crossBetween val="between"/>
      </c:valAx>
      <c:catAx>
        <c:axId val="88139648"/>
        <c:scaling>
          <c:orientation val="minMax"/>
        </c:scaling>
        <c:delete val="1"/>
        <c:axPos val="b"/>
        <c:majorTickMark val="out"/>
        <c:minorTickMark val="none"/>
        <c:tickLblPos val="none"/>
        <c:crossAx val="88141184"/>
        <c:crosses val="autoZero"/>
        <c:auto val="0"/>
        <c:lblAlgn val="ctr"/>
        <c:lblOffset val="100"/>
        <c:noMultiLvlLbl val="0"/>
      </c:catAx>
      <c:valAx>
        <c:axId val="88141184"/>
        <c:scaling>
          <c:orientation val="minMax"/>
        </c:scaling>
        <c:delete val="0"/>
        <c:axPos val="r"/>
        <c:numFmt formatCode="#,##0" sourceLinked="1"/>
        <c:majorTickMark val="cross"/>
        <c:minorTickMark val="none"/>
        <c:tickLblPos val="nextTo"/>
        <c:txPr>
          <a:bodyPr rot="0" vert="horz"/>
          <a:lstStyle/>
          <a:p>
            <a:pPr>
              <a:defRPr baseline="0">
                <a:latin typeface="Arial" pitchFamily="34" charset="0"/>
              </a:defRPr>
            </a:pPr>
            <a:endParaRPr lang="sv-SE"/>
          </a:p>
        </c:txPr>
        <c:crossAx val="88139648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5.8365758754863814E-3"/>
          <c:y val="0.27401205533869433"/>
          <c:w val="0.13910505836575876"/>
          <c:h val="0.33898398598601359"/>
        </c:manualLayout>
      </c:layout>
      <c:overlay val="0"/>
      <c:txPr>
        <a:bodyPr/>
        <a:lstStyle/>
        <a:p>
          <a:pPr>
            <a:defRPr baseline="0">
              <a:latin typeface="Arial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>
      <c:oddHeader>&amp;A</c:oddHeader>
      <c:oddFooter>Page &amp;P</c:oddFooter>
    </c:headerFooter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104775</xdr:colOff>
      <xdr:row>0</xdr:row>
      <xdr:rowOff>28575</xdr:rowOff>
    </xdr:from>
    <xdr:to>
      <xdr:col>10</xdr:col>
      <xdr:colOff>152400</xdr:colOff>
      <xdr:row>1</xdr:row>
      <xdr:rowOff>9525</xdr:rowOff>
    </xdr:to>
    <xdr:pic>
      <xdr:nvPicPr>
        <xdr:cNvPr id="2049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15275" y="28575"/>
          <a:ext cx="17526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16</xdr:row>
      <xdr:rowOff>104775</xdr:rowOff>
    </xdr:from>
    <xdr:to>
      <xdr:col>10</xdr:col>
      <xdr:colOff>285750</xdr:colOff>
      <xdr:row>31</xdr:row>
      <xdr:rowOff>190500</xdr:rowOff>
    </xdr:to>
    <xdr:graphicFrame macro="">
      <xdr:nvGraphicFramePr>
        <xdr:cNvPr id="205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0</xdr:row>
      <xdr:rowOff>28575</xdr:rowOff>
    </xdr:from>
    <xdr:to>
      <xdr:col>10</xdr:col>
      <xdr:colOff>161925</xdr:colOff>
      <xdr:row>1</xdr:row>
      <xdr:rowOff>9525</xdr:rowOff>
    </xdr:to>
    <xdr:pic>
      <xdr:nvPicPr>
        <xdr:cNvPr id="1025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15275" y="28575"/>
          <a:ext cx="17526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10</xdr:col>
      <xdr:colOff>285750</xdr:colOff>
      <xdr:row>58</xdr:row>
      <xdr:rowOff>19050</xdr:rowOff>
    </xdr:to>
    <xdr:graphicFrame macro="">
      <xdr:nvGraphicFramePr>
        <xdr:cNvPr id="102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10</xdr:col>
      <xdr:colOff>285750</xdr:colOff>
      <xdr:row>90</xdr:row>
      <xdr:rowOff>104775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showGridLines="0" showRowColHeaders="0" tabSelected="1" showRuler="0" view="pageLayout" zoomScaleNormal="100" workbookViewId="0">
      <selection activeCell="E2" sqref="E2"/>
    </sheetView>
  </sheetViews>
  <sheetFormatPr defaultRowHeight="17.25" customHeight="1" x14ac:dyDescent="0.25"/>
  <cols>
    <col min="1" max="1" width="18.42578125" style="6" customWidth="1"/>
    <col min="2" max="2" width="3.42578125" style="13" customWidth="1"/>
    <col min="3" max="3" width="13.140625" style="12" customWidth="1"/>
    <col min="4" max="4" width="16.42578125" style="9" customWidth="1"/>
    <col min="5" max="9" width="16.42578125" style="11" customWidth="1"/>
    <col min="10" max="10" width="9.140625" style="34"/>
    <col min="11" max="16384" width="9.140625" style="10"/>
  </cols>
  <sheetData>
    <row r="1" spans="1:11" s="1" customFormat="1" ht="32.25" customHeight="1" x14ac:dyDescent="0.25">
      <c r="A1" s="43" t="s">
        <v>11</v>
      </c>
      <c r="B1" s="26"/>
      <c r="C1" s="27"/>
      <c r="D1" s="28"/>
      <c r="E1" s="7"/>
      <c r="F1" s="7"/>
      <c r="G1" s="7"/>
      <c r="H1" s="7"/>
      <c r="I1" s="7"/>
      <c r="J1" s="30"/>
      <c r="K1" s="6"/>
    </row>
    <row r="2" spans="1:11" ht="17.25" customHeight="1" x14ac:dyDescent="0.2">
      <c r="A2" s="48" t="s">
        <v>25</v>
      </c>
      <c r="B2" s="45"/>
      <c r="C2" s="41" t="s">
        <v>2</v>
      </c>
      <c r="D2" s="35" t="s">
        <v>22</v>
      </c>
      <c r="E2" s="70"/>
      <c r="F2" s="9"/>
      <c r="G2" s="9"/>
      <c r="H2" s="9"/>
      <c r="I2" s="9"/>
      <c r="J2" s="31"/>
      <c r="K2" s="8"/>
    </row>
    <row r="3" spans="1:11" ht="23.25" customHeight="1" x14ac:dyDescent="0.25">
      <c r="A3" s="14"/>
      <c r="B3" s="15"/>
      <c r="C3" s="16"/>
      <c r="D3" s="17"/>
      <c r="E3" s="17"/>
      <c r="F3" s="17"/>
      <c r="G3" s="17"/>
      <c r="H3" s="17"/>
      <c r="I3" s="17"/>
      <c r="J3" s="32"/>
      <c r="K3" s="18"/>
    </row>
    <row r="4" spans="1:11" ht="17.25" customHeight="1" x14ac:dyDescent="0.25">
      <c r="A4" s="14"/>
      <c r="B4" s="15"/>
      <c r="C4" s="16"/>
      <c r="D4" s="35" t="s">
        <v>15</v>
      </c>
      <c r="E4" s="35" t="s">
        <v>16</v>
      </c>
      <c r="F4" s="35" t="s">
        <v>17</v>
      </c>
      <c r="G4" s="35" t="s">
        <v>18</v>
      </c>
      <c r="H4" s="35" t="s">
        <v>19</v>
      </c>
      <c r="I4" s="35" t="s">
        <v>20</v>
      </c>
      <c r="J4" s="32"/>
      <c r="K4" s="18"/>
    </row>
    <row r="5" spans="1:11" ht="11.25" customHeight="1" x14ac:dyDescent="0.2">
      <c r="A5" s="29"/>
      <c r="B5" s="20"/>
      <c r="C5" s="21"/>
      <c r="D5" s="19"/>
      <c r="E5" s="19"/>
      <c r="F5" s="19"/>
      <c r="G5" s="19"/>
      <c r="H5" s="19"/>
      <c r="I5" s="19"/>
      <c r="J5" s="32"/>
      <c r="K5" s="18"/>
    </row>
    <row r="6" spans="1:11" ht="17.25" customHeight="1" x14ac:dyDescent="0.2">
      <c r="A6" s="29" t="s">
        <v>3</v>
      </c>
      <c r="B6" s="20"/>
      <c r="C6" s="21"/>
      <c r="D6" s="67">
        <v>0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32"/>
      <c r="K6" s="18"/>
    </row>
    <row r="7" spans="1:11" ht="11.25" customHeight="1" x14ac:dyDescent="0.2">
      <c r="A7" s="29"/>
      <c r="B7" s="20"/>
      <c r="C7" s="21"/>
      <c r="D7" s="68"/>
      <c r="E7" s="68"/>
      <c r="F7" s="68"/>
      <c r="G7" s="68"/>
      <c r="H7" s="68"/>
      <c r="I7" s="68"/>
      <c r="J7" s="32"/>
      <c r="K7" s="18"/>
    </row>
    <row r="8" spans="1:11" ht="17.25" customHeight="1" x14ac:dyDescent="0.2">
      <c r="A8" s="29" t="s">
        <v>1</v>
      </c>
      <c r="B8" s="20"/>
      <c r="C8" s="21"/>
      <c r="D8" s="68"/>
      <c r="E8" s="68"/>
      <c r="F8" s="68"/>
      <c r="G8" s="68"/>
      <c r="H8" s="68"/>
      <c r="I8" s="68"/>
      <c r="J8" s="32"/>
      <c r="K8" s="18"/>
    </row>
    <row r="9" spans="1:11" ht="17.25" customHeight="1" x14ac:dyDescent="0.2">
      <c r="A9" s="37" t="s">
        <v>4</v>
      </c>
      <c r="B9" s="20"/>
      <c r="C9" s="21"/>
      <c r="D9" s="68">
        <v>360</v>
      </c>
      <c r="E9" s="68">
        <v>360</v>
      </c>
      <c r="F9" s="68">
        <v>360</v>
      </c>
      <c r="G9" s="68">
        <v>360</v>
      </c>
      <c r="H9" s="68">
        <v>360</v>
      </c>
      <c r="I9" s="68">
        <v>360</v>
      </c>
      <c r="J9" s="32"/>
      <c r="K9" s="18"/>
    </row>
    <row r="10" spans="1:11" ht="17.25" customHeight="1" x14ac:dyDescent="0.2">
      <c r="A10" s="37" t="s">
        <v>5</v>
      </c>
      <c r="B10" s="20"/>
      <c r="C10" s="21"/>
      <c r="D10" s="68">
        <v>360</v>
      </c>
      <c r="E10" s="68">
        <v>360</v>
      </c>
      <c r="F10" s="68">
        <v>360</v>
      </c>
      <c r="G10" s="68">
        <v>360</v>
      </c>
      <c r="H10" s="68">
        <v>360</v>
      </c>
      <c r="I10" s="68">
        <v>360</v>
      </c>
      <c r="J10" s="32"/>
      <c r="K10" s="18"/>
    </row>
    <row r="11" spans="1:11" ht="17.25" customHeight="1" x14ac:dyDescent="0.2">
      <c r="A11" s="29" t="s">
        <v>6</v>
      </c>
      <c r="B11" s="20"/>
      <c r="C11" s="21"/>
      <c r="D11" s="69">
        <v>1</v>
      </c>
      <c r="E11" s="69">
        <v>1</v>
      </c>
      <c r="F11" s="69">
        <v>1</v>
      </c>
      <c r="G11" s="69">
        <v>1</v>
      </c>
      <c r="H11" s="69">
        <v>1</v>
      </c>
      <c r="I11" s="69">
        <v>1</v>
      </c>
      <c r="J11" s="32"/>
      <c r="K11" s="18"/>
    </row>
    <row r="12" spans="1:11" ht="17.25" customHeight="1" x14ac:dyDescent="0.2">
      <c r="A12" s="29" t="s">
        <v>14</v>
      </c>
      <c r="B12" s="20"/>
      <c r="C12" s="21"/>
      <c r="D12" s="36">
        <f t="shared" ref="D12:I12" si="0">+(1+D6/D11)^D11-1</f>
        <v>0</v>
      </c>
      <c r="E12" s="36">
        <f t="shared" si="0"/>
        <v>0</v>
      </c>
      <c r="F12" s="36">
        <f t="shared" si="0"/>
        <v>0</v>
      </c>
      <c r="G12" s="36">
        <f t="shared" si="0"/>
        <v>0</v>
      </c>
      <c r="H12" s="36">
        <f t="shared" si="0"/>
        <v>0</v>
      </c>
      <c r="I12" s="36">
        <f t="shared" si="0"/>
        <v>0</v>
      </c>
      <c r="J12" s="32"/>
      <c r="K12" s="18"/>
    </row>
    <row r="13" spans="1:11" ht="17.25" customHeight="1" x14ac:dyDescent="0.2">
      <c r="A13" s="29" t="s">
        <v>13</v>
      </c>
      <c r="B13" s="20"/>
      <c r="C13" s="21"/>
      <c r="D13" s="36"/>
      <c r="E13" s="36"/>
      <c r="F13" s="36"/>
      <c r="G13" s="36"/>
      <c r="H13" s="36"/>
      <c r="I13" s="36"/>
      <c r="J13" s="32"/>
      <c r="K13" s="18"/>
    </row>
    <row r="14" spans="1:11" ht="11.25" customHeight="1" x14ac:dyDescent="0.25">
      <c r="A14" s="14"/>
      <c r="B14" s="15"/>
      <c r="C14" s="16"/>
      <c r="D14" s="17"/>
      <c r="E14" s="22"/>
      <c r="F14" s="22"/>
      <c r="G14" s="22"/>
      <c r="H14" s="22"/>
      <c r="I14" s="22"/>
      <c r="J14" s="32"/>
      <c r="K14" s="18"/>
    </row>
    <row r="15" spans="1:11" ht="17.25" customHeight="1" x14ac:dyDescent="0.2">
      <c r="A15" s="29" t="s">
        <v>12</v>
      </c>
      <c r="B15" s="24"/>
      <c r="C15" s="25"/>
      <c r="D15" s="38">
        <f t="shared" ref="D15:I15" si="1">+D12*D9/D10</f>
        <v>0</v>
      </c>
      <c r="E15" s="38">
        <f t="shared" si="1"/>
        <v>0</v>
      </c>
      <c r="F15" s="38">
        <f t="shared" si="1"/>
        <v>0</v>
      </c>
      <c r="G15" s="38">
        <f t="shared" si="1"/>
        <v>0</v>
      </c>
      <c r="H15" s="38">
        <f t="shared" si="1"/>
        <v>0</v>
      </c>
      <c r="I15" s="38">
        <f t="shared" si="1"/>
        <v>0</v>
      </c>
      <c r="J15" s="32"/>
      <c r="K15" s="18"/>
    </row>
    <row r="16" spans="1:11" ht="17.25" customHeight="1" x14ac:dyDescent="0.2">
      <c r="A16" s="29" t="s">
        <v>21</v>
      </c>
      <c r="B16" s="15"/>
      <c r="C16" s="16"/>
      <c r="D16" s="39">
        <f>E2*D15</f>
        <v>0</v>
      </c>
      <c r="E16" s="39">
        <f>E2*E15</f>
        <v>0</v>
      </c>
      <c r="F16" s="39">
        <f>E2*F15</f>
        <v>0</v>
      </c>
      <c r="G16" s="39">
        <f>E2*G15</f>
        <v>0</v>
      </c>
      <c r="H16" s="39">
        <f>E2*H15</f>
        <v>0</v>
      </c>
      <c r="I16" s="39">
        <f>E2*I15</f>
        <v>0</v>
      </c>
      <c r="J16" s="32"/>
      <c r="K16" s="18"/>
    </row>
    <row r="17" spans="1:11" ht="17.25" customHeight="1" x14ac:dyDescent="0.2">
      <c r="A17" s="29"/>
      <c r="B17" s="15"/>
      <c r="C17" s="16"/>
      <c r="D17" s="17"/>
      <c r="E17" s="22"/>
      <c r="F17" s="22"/>
      <c r="G17" s="22"/>
      <c r="H17" s="22"/>
      <c r="I17" s="22"/>
      <c r="J17" s="32"/>
      <c r="K17" s="18"/>
    </row>
    <row r="18" spans="1:11" ht="17.25" customHeight="1" x14ac:dyDescent="0.2">
      <c r="A18" s="29"/>
      <c r="B18" s="15"/>
      <c r="C18" s="16"/>
      <c r="D18" s="17"/>
      <c r="E18" s="22"/>
      <c r="F18" s="22"/>
      <c r="G18" s="22"/>
      <c r="H18" s="22"/>
      <c r="I18" s="22"/>
      <c r="J18" s="32"/>
      <c r="K18" s="18"/>
    </row>
    <row r="19" spans="1:11" ht="17.25" customHeight="1" x14ac:dyDescent="0.2">
      <c r="A19" s="29"/>
      <c r="B19" s="15"/>
      <c r="C19" s="16"/>
      <c r="D19" s="17"/>
      <c r="E19" s="22"/>
      <c r="F19" s="22"/>
      <c r="G19" s="22"/>
      <c r="H19" s="22"/>
      <c r="I19" s="22"/>
      <c r="J19" s="32"/>
      <c r="K19" s="18"/>
    </row>
    <row r="20" spans="1:11" s="8" customFormat="1" ht="17.25" customHeight="1" x14ac:dyDescent="0.2">
      <c r="A20" s="40"/>
      <c r="B20" s="20"/>
      <c r="C20" s="21"/>
      <c r="D20" s="19"/>
      <c r="E20" s="19"/>
      <c r="F20" s="19"/>
      <c r="G20" s="19"/>
      <c r="H20" s="19"/>
      <c r="I20" s="19"/>
      <c r="J20" s="32"/>
      <c r="K20" s="18"/>
    </row>
    <row r="21" spans="1:11" ht="17.25" customHeight="1" x14ac:dyDescent="0.25">
      <c r="A21" s="14"/>
      <c r="B21" s="15"/>
      <c r="C21" s="16"/>
      <c r="D21" s="17"/>
      <c r="E21" s="17"/>
      <c r="F21" s="17"/>
      <c r="G21" s="17"/>
      <c r="H21" s="17"/>
      <c r="I21" s="17"/>
      <c r="J21" s="32"/>
      <c r="K21" s="18"/>
    </row>
    <row r="22" spans="1:11" ht="17.25" customHeight="1" x14ac:dyDescent="0.25">
      <c r="A22" s="14"/>
      <c r="B22" s="15"/>
      <c r="C22" s="16"/>
      <c r="D22" s="17"/>
      <c r="E22" s="17"/>
      <c r="F22" s="17"/>
      <c r="G22" s="17"/>
      <c r="H22" s="17"/>
      <c r="I22" s="17"/>
      <c r="J22" s="32"/>
      <c r="K22" s="18"/>
    </row>
    <row r="23" spans="1:11" ht="17.25" customHeight="1" x14ac:dyDescent="0.25">
      <c r="A23" s="14"/>
      <c r="B23" s="15"/>
      <c r="C23" s="16"/>
      <c r="D23" s="17"/>
      <c r="E23" s="17"/>
      <c r="F23" s="17"/>
      <c r="G23" s="17"/>
      <c r="H23" s="17"/>
      <c r="I23" s="17"/>
      <c r="J23" s="32"/>
      <c r="K23" s="18"/>
    </row>
    <row r="24" spans="1:11" ht="17.25" customHeight="1" x14ac:dyDescent="0.25">
      <c r="A24" s="14"/>
      <c r="B24" s="15"/>
      <c r="C24" s="16"/>
      <c r="D24" s="17"/>
      <c r="E24" s="22"/>
      <c r="F24" s="22"/>
      <c r="G24" s="22"/>
      <c r="H24" s="22"/>
      <c r="I24" s="22"/>
      <c r="J24" s="33"/>
      <c r="K24" s="23"/>
    </row>
    <row r="25" spans="1:11" ht="17.25" customHeight="1" x14ac:dyDescent="0.25">
      <c r="A25" s="14"/>
      <c r="B25" s="15"/>
      <c r="C25" s="16"/>
      <c r="D25" s="17"/>
      <c r="E25" s="22"/>
      <c r="F25" s="22"/>
      <c r="G25" s="22"/>
      <c r="H25" s="22"/>
      <c r="I25" s="22"/>
      <c r="J25" s="33"/>
      <c r="K25" s="23"/>
    </row>
    <row r="26" spans="1:11" ht="17.25" customHeight="1" x14ac:dyDescent="0.25">
      <c r="A26" s="14"/>
      <c r="B26" s="15"/>
      <c r="C26" s="16"/>
      <c r="D26" s="17"/>
      <c r="E26" s="22"/>
      <c r="F26" s="22"/>
      <c r="G26" s="22"/>
      <c r="H26" s="22"/>
      <c r="I26" s="22"/>
      <c r="J26" s="33"/>
      <c r="K26" s="23"/>
    </row>
    <row r="27" spans="1:11" ht="17.25" customHeight="1" x14ac:dyDescent="0.25">
      <c r="A27" s="14"/>
      <c r="B27" s="15"/>
      <c r="C27" s="16"/>
      <c r="D27" s="17"/>
      <c r="E27" s="22"/>
      <c r="F27" s="22"/>
      <c r="G27" s="22"/>
      <c r="H27" s="22"/>
      <c r="I27" s="22"/>
      <c r="J27" s="33"/>
      <c r="K27" s="23"/>
    </row>
    <row r="28" spans="1:11" ht="17.25" customHeight="1" x14ac:dyDescent="0.25">
      <c r="A28" s="14"/>
      <c r="B28" s="15"/>
      <c r="C28" s="16"/>
      <c r="D28" s="17"/>
      <c r="E28" s="22"/>
      <c r="F28" s="22"/>
      <c r="G28" s="22"/>
      <c r="H28" s="22"/>
      <c r="I28" s="22"/>
      <c r="J28" s="33"/>
      <c r="K28" s="23"/>
    </row>
    <row r="29" spans="1:11" ht="17.25" customHeight="1" x14ac:dyDescent="0.25">
      <c r="A29" s="14"/>
      <c r="B29" s="15"/>
      <c r="C29" s="16"/>
      <c r="D29" s="17"/>
      <c r="E29" s="22"/>
      <c r="F29" s="22"/>
      <c r="G29" s="22"/>
      <c r="H29" s="22"/>
      <c r="I29" s="22"/>
      <c r="J29" s="33"/>
      <c r="K29" s="23"/>
    </row>
    <row r="30" spans="1:11" ht="17.25" customHeight="1" x14ac:dyDescent="0.25">
      <c r="A30" s="14"/>
      <c r="B30" s="15"/>
      <c r="C30" s="16"/>
      <c r="D30" s="17"/>
      <c r="E30" s="22"/>
      <c r="F30" s="22"/>
      <c r="G30" s="22"/>
      <c r="H30" s="22"/>
      <c r="I30" s="22"/>
      <c r="J30" s="33"/>
      <c r="K30" s="23"/>
    </row>
    <row r="31" spans="1:11" ht="17.25" customHeight="1" x14ac:dyDescent="0.25">
      <c r="A31" s="14"/>
      <c r="B31" s="15"/>
      <c r="C31" s="16"/>
      <c r="D31" s="17"/>
      <c r="E31" s="22"/>
      <c r="F31" s="22"/>
      <c r="G31" s="22"/>
      <c r="H31" s="22"/>
      <c r="I31" s="22"/>
      <c r="J31" s="33"/>
      <c r="K31" s="23"/>
    </row>
    <row r="32" spans="1:11" ht="17.25" customHeight="1" x14ac:dyDescent="0.25">
      <c r="A32" s="14"/>
      <c r="B32" s="15"/>
      <c r="C32" s="16"/>
      <c r="D32" s="17"/>
      <c r="E32" s="22"/>
      <c r="F32" s="22"/>
      <c r="G32" s="22"/>
      <c r="H32" s="22"/>
      <c r="I32" s="22"/>
      <c r="J32" s="33"/>
      <c r="K32" s="23"/>
    </row>
    <row r="33" spans="1:11" ht="17.25" customHeight="1" x14ac:dyDescent="0.25">
      <c r="A33" s="14"/>
      <c r="B33" s="15"/>
      <c r="C33" s="16"/>
      <c r="D33" s="17"/>
      <c r="E33" s="22"/>
      <c r="F33" s="22"/>
      <c r="G33" s="22"/>
      <c r="H33" s="22"/>
      <c r="I33" s="22"/>
      <c r="J33" s="33"/>
      <c r="K33" s="23"/>
    </row>
    <row r="34" spans="1:11" ht="17.25" customHeight="1" x14ac:dyDescent="0.25">
      <c r="A34" s="14"/>
      <c r="B34" s="15"/>
      <c r="C34" s="16"/>
      <c r="D34" s="17"/>
      <c r="E34" s="22"/>
      <c r="F34" s="22"/>
      <c r="G34" s="22"/>
      <c r="H34" s="22"/>
      <c r="I34" s="22"/>
      <c r="J34" s="33"/>
      <c r="K34" s="23"/>
    </row>
    <row r="35" spans="1:11" ht="17.25" customHeight="1" x14ac:dyDescent="0.25">
      <c r="A35" s="14"/>
      <c r="B35" s="15"/>
      <c r="C35" s="16"/>
      <c r="D35" s="17"/>
      <c r="E35" s="22"/>
      <c r="F35" s="22"/>
      <c r="G35" s="22"/>
      <c r="H35" s="22"/>
      <c r="I35" s="22"/>
      <c r="J35" s="33"/>
    </row>
    <row r="36" spans="1:11" ht="17.25" customHeight="1" x14ac:dyDescent="0.25">
      <c r="A36" s="14"/>
      <c r="B36" s="15"/>
      <c r="C36" s="16"/>
      <c r="D36" s="17"/>
      <c r="E36" s="22"/>
      <c r="F36" s="22"/>
      <c r="G36" s="22"/>
      <c r="H36" s="22"/>
      <c r="I36" s="22"/>
      <c r="J36" s="33"/>
    </row>
  </sheetData>
  <sheetProtection password="CC3D" sheet="1" objects="1" scenarios="1"/>
  <protectedRanges>
    <protectedRange sqref="E4:I4" name="Range2"/>
    <protectedRange sqref="D9:I11 D6:I6 E2 B2" name="Range1"/>
  </protectedRanges>
  <phoneticPr fontId="3" type="noConversion"/>
  <pageMargins left="0.7" right="0.7" top="0.61" bottom="0.64" header="0.3" footer="0.3"/>
  <pageSetup paperSize="256"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showGridLines="0" showRowColHeaders="0" zoomScaleNormal="100" workbookViewId="0">
      <selection activeCell="D4" sqref="D4"/>
    </sheetView>
  </sheetViews>
  <sheetFormatPr defaultRowHeight="12.75" x14ac:dyDescent="0.2"/>
  <cols>
    <col min="1" max="1" width="18.42578125" style="3" customWidth="1"/>
    <col min="2" max="2" width="3.28515625" style="3" customWidth="1"/>
    <col min="3" max="3" width="13.140625" style="3" customWidth="1"/>
    <col min="4" max="9" width="16.42578125" style="56" customWidth="1"/>
    <col min="10" max="16384" width="9.140625" style="3"/>
  </cols>
  <sheetData>
    <row r="1" spans="1:11" s="2" customFormat="1" ht="32.25" customHeight="1" x14ac:dyDescent="0.2">
      <c r="A1" s="43" t="s">
        <v>23</v>
      </c>
      <c r="B1" s="44"/>
      <c r="C1" s="44"/>
      <c r="D1" s="50"/>
      <c r="E1" s="50"/>
      <c r="F1" s="50"/>
      <c r="G1" s="50"/>
      <c r="H1" s="50"/>
      <c r="I1" s="50"/>
      <c r="J1" s="44"/>
      <c r="K1" s="44"/>
    </row>
    <row r="2" spans="1:11" s="10" customFormat="1" ht="16.5" customHeight="1" x14ac:dyDescent="0.2">
      <c r="A2" s="48" t="s">
        <v>9</v>
      </c>
      <c r="B2" s="45"/>
      <c r="C2" s="41" t="s">
        <v>2</v>
      </c>
      <c r="D2" s="35" t="s">
        <v>22</v>
      </c>
      <c r="E2" s="42"/>
      <c r="F2" s="9"/>
      <c r="G2" s="9"/>
      <c r="H2" s="9"/>
      <c r="I2" s="9"/>
      <c r="J2" s="31"/>
      <c r="K2" s="8"/>
    </row>
    <row r="3" spans="1:11" ht="23.25" customHeight="1" x14ac:dyDescent="0.2">
      <c r="A3" s="5"/>
      <c r="B3" s="5"/>
      <c r="C3" s="5"/>
      <c r="D3" s="51"/>
      <c r="E3" s="51"/>
      <c r="F3" s="51"/>
      <c r="G3" s="51"/>
      <c r="H3" s="51"/>
      <c r="I3" s="51"/>
      <c r="J3" s="5"/>
      <c r="K3" s="5"/>
    </row>
    <row r="4" spans="1:11" ht="16.5" customHeight="1" x14ac:dyDescent="0.2">
      <c r="A4" s="29" t="s">
        <v>0</v>
      </c>
      <c r="B4" s="40"/>
      <c r="C4" s="40" t="s">
        <v>7</v>
      </c>
      <c r="D4" s="46" t="s">
        <v>15</v>
      </c>
      <c r="E4" s="46" t="s">
        <v>24</v>
      </c>
      <c r="F4" s="46" t="s">
        <v>16</v>
      </c>
      <c r="G4" s="46" t="s">
        <v>17</v>
      </c>
      <c r="H4" s="46" t="s">
        <v>18</v>
      </c>
      <c r="I4" s="46" t="s">
        <v>19</v>
      </c>
      <c r="J4" s="4"/>
      <c r="K4" s="4"/>
    </row>
    <row r="5" spans="1:11" ht="10.5" customHeight="1" x14ac:dyDescent="0.2">
      <c r="A5" s="29"/>
      <c r="B5" s="40"/>
      <c r="C5" s="40"/>
      <c r="D5" s="46"/>
      <c r="E5" s="46"/>
      <c r="F5" s="46"/>
      <c r="G5" s="46"/>
      <c r="H5" s="46"/>
      <c r="I5" s="46"/>
      <c r="J5" s="4"/>
      <c r="K5" s="4"/>
    </row>
    <row r="6" spans="1:11" ht="16.5" customHeight="1" x14ac:dyDescent="0.2">
      <c r="A6" s="29" t="s">
        <v>3</v>
      </c>
      <c r="B6" s="40"/>
      <c r="C6" s="40"/>
      <c r="D6" s="59">
        <v>0</v>
      </c>
      <c r="E6" s="60">
        <v>0</v>
      </c>
      <c r="F6" s="61">
        <v>0</v>
      </c>
      <c r="G6" s="60">
        <v>0</v>
      </c>
      <c r="H6" s="61">
        <v>0</v>
      </c>
      <c r="I6" s="60">
        <v>0</v>
      </c>
      <c r="J6" s="4"/>
      <c r="K6" s="4"/>
    </row>
    <row r="7" spans="1:11" ht="10.5" customHeight="1" x14ac:dyDescent="0.2">
      <c r="A7" s="29"/>
      <c r="B7" s="40"/>
      <c r="C7" s="40"/>
      <c r="D7" s="62"/>
      <c r="E7" s="63"/>
      <c r="F7" s="53"/>
      <c r="G7" s="63"/>
      <c r="H7" s="53"/>
      <c r="I7" s="63"/>
      <c r="J7" s="4"/>
      <c r="K7" s="4"/>
    </row>
    <row r="8" spans="1:11" ht="16.5" customHeight="1" x14ac:dyDescent="0.2">
      <c r="A8" s="29" t="s">
        <v>1</v>
      </c>
      <c r="B8" s="40"/>
      <c r="C8" s="40"/>
      <c r="D8" s="62"/>
      <c r="E8" s="63"/>
      <c r="F8" s="53"/>
      <c r="G8" s="63"/>
      <c r="H8" s="53"/>
      <c r="I8" s="63"/>
      <c r="J8" s="4"/>
      <c r="K8" s="4"/>
    </row>
    <row r="9" spans="1:11" ht="16.5" customHeight="1" x14ac:dyDescent="0.2">
      <c r="A9" s="37" t="s">
        <v>4</v>
      </c>
      <c r="B9" s="40"/>
      <c r="C9" s="40"/>
      <c r="D9" s="62">
        <v>365</v>
      </c>
      <c r="E9" s="63">
        <v>365</v>
      </c>
      <c r="F9" s="53">
        <v>365</v>
      </c>
      <c r="G9" s="63">
        <v>365</v>
      </c>
      <c r="H9" s="53">
        <v>365</v>
      </c>
      <c r="I9" s="63">
        <v>365</v>
      </c>
      <c r="J9" s="4"/>
      <c r="K9" s="4"/>
    </row>
    <row r="10" spans="1:11" ht="16.5" customHeight="1" x14ac:dyDescent="0.2">
      <c r="A10" s="37" t="s">
        <v>5</v>
      </c>
      <c r="B10" s="40"/>
      <c r="C10" s="40"/>
      <c r="D10" s="62">
        <v>360</v>
      </c>
      <c r="E10" s="63">
        <v>360</v>
      </c>
      <c r="F10" s="53">
        <v>360</v>
      </c>
      <c r="G10" s="63">
        <v>360</v>
      </c>
      <c r="H10" s="53">
        <v>360</v>
      </c>
      <c r="I10" s="63">
        <v>360</v>
      </c>
      <c r="J10" s="4"/>
      <c r="K10" s="4"/>
    </row>
    <row r="11" spans="1:11" ht="10.5" customHeight="1" x14ac:dyDescent="0.2">
      <c r="A11" s="37"/>
      <c r="B11" s="40"/>
      <c r="C11" s="40"/>
      <c r="D11" s="57">
        <f t="shared" ref="D11:I11" si="0">+D9/D10</f>
        <v>1.0138888888888888</v>
      </c>
      <c r="E11" s="58">
        <f t="shared" si="0"/>
        <v>1.0138888888888888</v>
      </c>
      <c r="F11" s="54">
        <f t="shared" si="0"/>
        <v>1.0138888888888888</v>
      </c>
      <c r="G11" s="58">
        <f t="shared" si="0"/>
        <v>1.0138888888888888</v>
      </c>
      <c r="H11" s="54">
        <f t="shared" si="0"/>
        <v>1.0138888888888888</v>
      </c>
      <c r="I11" s="58">
        <f t="shared" si="0"/>
        <v>1.0138888888888888</v>
      </c>
      <c r="J11" s="4"/>
      <c r="K11" s="4"/>
    </row>
    <row r="12" spans="1:11" ht="16.5" customHeight="1" x14ac:dyDescent="0.2">
      <c r="A12" s="29" t="s">
        <v>6</v>
      </c>
      <c r="B12" s="40"/>
      <c r="C12" s="40"/>
      <c r="D12" s="64">
        <v>4</v>
      </c>
      <c r="E12" s="65">
        <v>4</v>
      </c>
      <c r="F12" s="66">
        <v>4</v>
      </c>
      <c r="G12" s="65">
        <v>4</v>
      </c>
      <c r="H12" s="66">
        <v>4</v>
      </c>
      <c r="I12" s="65">
        <v>4</v>
      </c>
      <c r="J12" s="4"/>
      <c r="K12" s="4"/>
    </row>
    <row r="13" spans="1:11" ht="16.5" customHeight="1" x14ac:dyDescent="0.2">
      <c r="A13" s="29" t="s">
        <v>14</v>
      </c>
      <c r="B13" s="40"/>
      <c r="C13" s="40"/>
      <c r="D13" s="52">
        <f t="shared" ref="D13:I13" si="1">(1+D6/D12)^D12-1</f>
        <v>0</v>
      </c>
      <c r="E13" s="52">
        <f t="shared" si="1"/>
        <v>0</v>
      </c>
      <c r="F13" s="52">
        <f t="shared" si="1"/>
        <v>0</v>
      </c>
      <c r="G13" s="52">
        <f t="shared" si="1"/>
        <v>0</v>
      </c>
      <c r="H13" s="52">
        <f t="shared" si="1"/>
        <v>0</v>
      </c>
      <c r="I13" s="52">
        <f t="shared" si="1"/>
        <v>0</v>
      </c>
      <c r="J13" s="4"/>
      <c r="K13" s="4"/>
    </row>
    <row r="14" spans="1:11" ht="16.5" customHeight="1" x14ac:dyDescent="0.2">
      <c r="A14" s="29" t="s">
        <v>13</v>
      </c>
      <c r="B14" s="40"/>
      <c r="C14" s="40"/>
      <c r="D14" s="53"/>
      <c r="E14" s="53"/>
      <c r="F14" s="53"/>
      <c r="G14" s="53"/>
      <c r="H14" s="53"/>
      <c r="I14" s="53"/>
      <c r="J14" s="4"/>
      <c r="K14" s="4"/>
    </row>
    <row r="15" spans="1:11" ht="10.5" customHeight="1" x14ac:dyDescent="0.2">
      <c r="A15" s="29"/>
      <c r="B15" s="40"/>
      <c r="C15" s="40"/>
      <c r="D15" s="46"/>
      <c r="E15" s="46"/>
      <c r="F15" s="46"/>
      <c r="G15" s="46"/>
      <c r="H15" s="46"/>
      <c r="I15" s="46"/>
      <c r="J15" s="4"/>
      <c r="K15" s="4"/>
    </row>
    <row r="16" spans="1:11" s="2" customFormat="1" ht="16.5" customHeight="1" x14ac:dyDescent="0.2">
      <c r="A16" s="29" t="s">
        <v>8</v>
      </c>
      <c r="B16" s="40"/>
      <c r="C16" s="40"/>
      <c r="D16" s="55">
        <f>IF(D11=1,+D13*360/365,+D13)</f>
        <v>0</v>
      </c>
      <c r="E16" s="55">
        <f t="shared" ref="E16:I16" si="2">IF(E11=1,+E13*360/365,+E13)</f>
        <v>0</v>
      </c>
      <c r="F16" s="55">
        <f t="shared" si="2"/>
        <v>0</v>
      </c>
      <c r="G16" s="55">
        <f>IF(G11=1,+G13*360/365,+G13)</f>
        <v>0</v>
      </c>
      <c r="H16" s="55">
        <f t="shared" si="2"/>
        <v>0</v>
      </c>
      <c r="I16" s="55">
        <f t="shared" si="2"/>
        <v>0</v>
      </c>
      <c r="J16" s="40"/>
      <c r="K16" s="40"/>
    </row>
    <row r="17" spans="1:11" ht="16.5" customHeight="1" x14ac:dyDescent="0.2">
      <c r="A17" s="29" t="s">
        <v>21</v>
      </c>
      <c r="B17" s="15"/>
      <c r="C17" s="16"/>
      <c r="D17" s="39">
        <f t="shared" ref="D17:I17" si="3">$E$2*D16</f>
        <v>0</v>
      </c>
      <c r="E17" s="39">
        <f t="shared" si="3"/>
        <v>0</v>
      </c>
      <c r="F17" s="39">
        <f t="shared" si="3"/>
        <v>0</v>
      </c>
      <c r="G17" s="39">
        <f t="shared" si="3"/>
        <v>0</v>
      </c>
      <c r="H17" s="39">
        <f t="shared" si="3"/>
        <v>0</v>
      </c>
      <c r="I17" s="39">
        <f t="shared" si="3"/>
        <v>0</v>
      </c>
      <c r="J17" s="4"/>
      <c r="K17" s="4"/>
    </row>
    <row r="18" spans="1:11" s="4" customFormat="1" ht="10.5" customHeight="1" x14ac:dyDescent="0.2">
      <c r="A18" s="29"/>
      <c r="B18" s="40"/>
      <c r="C18" s="40"/>
      <c r="D18" s="53"/>
      <c r="E18" s="53"/>
      <c r="F18" s="53"/>
      <c r="G18" s="53"/>
      <c r="H18" s="53"/>
      <c r="I18" s="53"/>
    </row>
    <row r="19" spans="1:11" ht="16.5" customHeight="1" x14ac:dyDescent="0.2">
      <c r="A19" s="29"/>
      <c r="B19" s="40"/>
      <c r="C19" s="40"/>
      <c r="D19" s="53"/>
      <c r="E19" s="53"/>
      <c r="F19" s="53"/>
      <c r="G19" s="53"/>
      <c r="H19" s="53"/>
      <c r="I19" s="53"/>
      <c r="J19" s="4"/>
      <c r="K19" s="4"/>
    </row>
    <row r="20" spans="1:11" ht="16.5" customHeight="1" x14ac:dyDescent="0.2">
      <c r="A20" s="29" t="s">
        <v>0</v>
      </c>
      <c r="B20" s="40"/>
      <c r="C20" s="40" t="s">
        <v>10</v>
      </c>
      <c r="D20" s="46" t="str">
        <f t="shared" ref="D20:I20" si="4">D4</f>
        <v>Kommuninvest</v>
      </c>
      <c r="E20" s="46" t="str">
        <f t="shared" si="4"/>
        <v>Offertgivare 1</v>
      </c>
      <c r="F20" s="46" t="str">
        <f t="shared" si="4"/>
        <v>Offertgivare 2</v>
      </c>
      <c r="G20" s="46" t="str">
        <f t="shared" si="4"/>
        <v>Offertgivare 3</v>
      </c>
      <c r="H20" s="46" t="str">
        <f t="shared" si="4"/>
        <v>Offertgivare 4</v>
      </c>
      <c r="I20" s="46" t="str">
        <f t="shared" si="4"/>
        <v>Offertgivare 5</v>
      </c>
      <c r="J20" s="4"/>
      <c r="K20" s="4"/>
    </row>
    <row r="21" spans="1:11" ht="10.5" customHeight="1" x14ac:dyDescent="0.2">
      <c r="A21" s="29"/>
      <c r="B21" s="40"/>
      <c r="C21" s="40"/>
      <c r="D21" s="46"/>
      <c r="E21" s="46"/>
      <c r="F21" s="46"/>
      <c r="G21" s="46"/>
      <c r="H21" s="46"/>
      <c r="I21" s="46"/>
      <c r="J21" s="4"/>
      <c r="K21" s="4"/>
    </row>
    <row r="22" spans="1:11" ht="16.5" customHeight="1" x14ac:dyDescent="0.2">
      <c r="A22" s="29" t="s">
        <v>3</v>
      </c>
      <c r="B22" s="40"/>
      <c r="C22" s="40"/>
      <c r="D22" s="59">
        <v>0</v>
      </c>
      <c r="E22" s="60">
        <v>0</v>
      </c>
      <c r="F22" s="61">
        <v>0</v>
      </c>
      <c r="G22" s="60">
        <v>0</v>
      </c>
      <c r="H22" s="61">
        <v>0</v>
      </c>
      <c r="I22" s="60">
        <v>0</v>
      </c>
      <c r="J22" s="4"/>
      <c r="K22" s="4"/>
    </row>
    <row r="23" spans="1:11" ht="10.5" customHeight="1" x14ac:dyDescent="0.2">
      <c r="A23" s="29"/>
      <c r="B23" s="40"/>
      <c r="C23" s="40"/>
      <c r="D23" s="62"/>
      <c r="E23" s="63"/>
      <c r="F23" s="53"/>
      <c r="G23" s="63"/>
      <c r="H23" s="53"/>
      <c r="I23" s="63"/>
      <c r="J23" s="4"/>
      <c r="K23" s="4"/>
    </row>
    <row r="24" spans="1:11" ht="16.5" customHeight="1" x14ac:dyDescent="0.2">
      <c r="A24" s="29" t="s">
        <v>1</v>
      </c>
      <c r="B24" s="40"/>
      <c r="C24" s="40"/>
      <c r="D24" s="62"/>
      <c r="E24" s="63"/>
      <c r="F24" s="53"/>
      <c r="G24" s="63"/>
      <c r="H24" s="53"/>
      <c r="I24" s="63"/>
      <c r="J24" s="4"/>
      <c r="K24" s="4"/>
    </row>
    <row r="25" spans="1:11" ht="16.5" customHeight="1" x14ac:dyDescent="0.2">
      <c r="A25" s="37" t="s">
        <v>4</v>
      </c>
      <c r="B25" s="40"/>
      <c r="C25" s="40"/>
      <c r="D25" s="62">
        <v>365</v>
      </c>
      <c r="E25" s="63">
        <v>365</v>
      </c>
      <c r="F25" s="53">
        <v>365</v>
      </c>
      <c r="G25" s="63">
        <v>365</v>
      </c>
      <c r="H25" s="53">
        <v>365</v>
      </c>
      <c r="I25" s="63">
        <v>365</v>
      </c>
      <c r="J25" s="4"/>
      <c r="K25" s="4"/>
    </row>
    <row r="26" spans="1:11" ht="16.5" customHeight="1" x14ac:dyDescent="0.2">
      <c r="A26" s="37" t="s">
        <v>5</v>
      </c>
      <c r="B26" s="40"/>
      <c r="C26" s="40"/>
      <c r="D26" s="62">
        <v>360</v>
      </c>
      <c r="E26" s="63">
        <v>360</v>
      </c>
      <c r="F26" s="53">
        <v>360</v>
      </c>
      <c r="G26" s="63">
        <v>360</v>
      </c>
      <c r="H26" s="53">
        <v>360</v>
      </c>
      <c r="I26" s="63">
        <v>360</v>
      </c>
      <c r="J26" s="4"/>
      <c r="K26" s="4"/>
    </row>
    <row r="27" spans="1:11" ht="10.5" customHeight="1" x14ac:dyDescent="0.2">
      <c r="A27" s="37"/>
      <c r="B27" s="40"/>
      <c r="C27" s="40"/>
      <c r="D27" s="57">
        <f t="shared" ref="D27:I27" si="5">+D25/D26</f>
        <v>1.0138888888888888</v>
      </c>
      <c r="E27" s="58">
        <f t="shared" si="5"/>
        <v>1.0138888888888888</v>
      </c>
      <c r="F27" s="54">
        <f t="shared" si="5"/>
        <v>1.0138888888888888</v>
      </c>
      <c r="G27" s="58">
        <f t="shared" si="5"/>
        <v>1.0138888888888888</v>
      </c>
      <c r="H27" s="54">
        <f t="shared" si="5"/>
        <v>1.0138888888888888</v>
      </c>
      <c r="I27" s="58">
        <f t="shared" si="5"/>
        <v>1.0138888888888888</v>
      </c>
      <c r="J27" s="49"/>
      <c r="K27" s="4"/>
    </row>
    <row r="28" spans="1:11" ht="16.5" customHeight="1" x14ac:dyDescent="0.2">
      <c r="A28" s="29" t="s">
        <v>6</v>
      </c>
      <c r="B28" s="40"/>
      <c r="C28" s="40"/>
      <c r="D28" s="64">
        <v>4</v>
      </c>
      <c r="E28" s="65">
        <v>4</v>
      </c>
      <c r="F28" s="66">
        <v>4</v>
      </c>
      <c r="G28" s="65">
        <v>4</v>
      </c>
      <c r="H28" s="66">
        <v>4</v>
      </c>
      <c r="I28" s="65">
        <v>4</v>
      </c>
      <c r="J28" s="4"/>
      <c r="K28" s="4"/>
    </row>
    <row r="29" spans="1:11" ht="16.5" customHeight="1" x14ac:dyDescent="0.2">
      <c r="A29" s="29" t="s">
        <v>26</v>
      </c>
      <c r="B29" s="40"/>
      <c r="C29" s="40"/>
      <c r="D29" s="52">
        <f t="shared" ref="D29:I29" si="6">(1+D22/D28)^D28-1</f>
        <v>0</v>
      </c>
      <c r="E29" s="52">
        <f t="shared" si="6"/>
        <v>0</v>
      </c>
      <c r="F29" s="52">
        <f t="shared" si="6"/>
        <v>0</v>
      </c>
      <c r="G29" s="52">
        <f t="shared" si="6"/>
        <v>0</v>
      </c>
      <c r="H29" s="52">
        <f t="shared" si="6"/>
        <v>0</v>
      </c>
      <c r="I29" s="52">
        <f t="shared" si="6"/>
        <v>0</v>
      </c>
      <c r="J29" s="4"/>
      <c r="K29" s="4"/>
    </row>
    <row r="30" spans="1:11" ht="16.5" customHeight="1" x14ac:dyDescent="0.2">
      <c r="A30" s="29" t="s">
        <v>13</v>
      </c>
      <c r="B30" s="40"/>
      <c r="C30" s="40"/>
      <c r="D30" s="53"/>
      <c r="E30" s="53"/>
      <c r="F30" s="53"/>
      <c r="G30" s="53"/>
      <c r="H30" s="53"/>
      <c r="I30" s="53"/>
      <c r="J30" s="4"/>
      <c r="K30" s="4"/>
    </row>
    <row r="31" spans="1:11" ht="10.5" customHeight="1" x14ac:dyDescent="0.2">
      <c r="A31" s="29"/>
      <c r="B31" s="40"/>
      <c r="C31" s="40"/>
      <c r="D31" s="46"/>
      <c r="E31" s="46"/>
      <c r="F31" s="46"/>
      <c r="G31" s="46"/>
      <c r="H31" s="46"/>
      <c r="I31" s="46"/>
      <c r="J31" s="4"/>
      <c r="K31" s="4"/>
    </row>
    <row r="32" spans="1:11" ht="16.5" customHeight="1" x14ac:dyDescent="0.2">
      <c r="A32" s="29" t="s">
        <v>8</v>
      </c>
      <c r="B32" s="40"/>
      <c r="C32" s="40"/>
      <c r="D32" s="55">
        <f t="shared" ref="D32:I32" si="7">IF(D27=1,+D29*360/365,+D29)</f>
        <v>0</v>
      </c>
      <c r="E32" s="55">
        <f t="shared" si="7"/>
        <v>0</v>
      </c>
      <c r="F32" s="55">
        <f t="shared" si="7"/>
        <v>0</v>
      </c>
      <c r="G32" s="55">
        <f t="shared" si="7"/>
        <v>0</v>
      </c>
      <c r="H32" s="55">
        <f t="shared" si="7"/>
        <v>0</v>
      </c>
      <c r="I32" s="55">
        <f t="shared" si="7"/>
        <v>0</v>
      </c>
      <c r="J32" s="4"/>
      <c r="K32" s="4"/>
    </row>
    <row r="33" spans="1:11" ht="16.5" customHeight="1" x14ac:dyDescent="0.2">
      <c r="A33" s="29" t="s">
        <v>21</v>
      </c>
      <c r="B33" s="15"/>
      <c r="C33" s="16"/>
      <c r="D33" s="39">
        <f t="shared" ref="D33:I33" si="8">$E$2*D32</f>
        <v>0</v>
      </c>
      <c r="E33" s="39">
        <f t="shared" si="8"/>
        <v>0</v>
      </c>
      <c r="F33" s="39">
        <f t="shared" si="8"/>
        <v>0</v>
      </c>
      <c r="G33" s="39">
        <f t="shared" si="8"/>
        <v>0</v>
      </c>
      <c r="H33" s="39">
        <f t="shared" si="8"/>
        <v>0</v>
      </c>
      <c r="I33" s="39">
        <f t="shared" si="8"/>
        <v>0</v>
      </c>
      <c r="J33" s="4"/>
      <c r="K33" s="4"/>
    </row>
    <row r="34" spans="1:11" ht="16.5" customHeight="1" x14ac:dyDescent="0.2">
      <c r="A34" s="29"/>
      <c r="B34" s="40"/>
      <c r="C34" s="40"/>
      <c r="D34" s="53"/>
      <c r="E34" s="53"/>
      <c r="F34" s="53"/>
      <c r="G34" s="53"/>
      <c r="H34" s="53"/>
      <c r="I34" s="53"/>
      <c r="J34" s="4"/>
      <c r="K34" s="4"/>
    </row>
    <row r="35" spans="1:11" ht="16.5" customHeight="1" x14ac:dyDescent="0.2">
      <c r="B35" s="40"/>
      <c r="C35" s="40"/>
      <c r="D35" s="53"/>
      <c r="E35" s="53"/>
      <c r="F35" s="53"/>
      <c r="G35" s="53"/>
      <c r="H35" s="53"/>
      <c r="I35" s="53"/>
      <c r="J35" s="4"/>
      <c r="K35" s="4"/>
    </row>
    <row r="36" spans="1:11" ht="16.5" customHeight="1" x14ac:dyDescent="0.2">
      <c r="B36" s="40"/>
      <c r="C36" s="40"/>
      <c r="D36" s="53"/>
      <c r="E36" s="53"/>
      <c r="F36" s="53"/>
      <c r="G36" s="53"/>
      <c r="H36" s="53"/>
      <c r="I36" s="53"/>
      <c r="J36" s="4"/>
      <c r="K36" s="4"/>
    </row>
    <row r="37" spans="1:11" ht="16.5" customHeight="1" x14ac:dyDescent="0.2">
      <c r="B37" s="40"/>
      <c r="C37" s="40"/>
      <c r="D37" s="53"/>
      <c r="E37" s="53"/>
      <c r="F37" s="53"/>
      <c r="G37" s="53"/>
      <c r="H37" s="53"/>
      <c r="I37" s="53"/>
      <c r="J37" s="4"/>
      <c r="K37" s="4"/>
    </row>
    <row r="38" spans="1:11" ht="16.5" customHeight="1" x14ac:dyDescent="0.2">
      <c r="B38" s="40"/>
      <c r="C38" s="40"/>
      <c r="D38" s="53"/>
      <c r="E38" s="53"/>
      <c r="F38" s="53"/>
      <c r="G38" s="53"/>
      <c r="H38" s="53"/>
      <c r="I38" s="53"/>
      <c r="J38" s="4"/>
      <c r="K38" s="4"/>
    </row>
    <row r="39" spans="1:11" ht="16.5" customHeight="1" x14ac:dyDescent="0.2">
      <c r="B39" s="40"/>
      <c r="C39" s="40"/>
      <c r="D39" s="53"/>
      <c r="E39" s="53"/>
      <c r="F39" s="53"/>
      <c r="G39" s="53"/>
      <c r="H39" s="53"/>
      <c r="I39" s="53"/>
      <c r="J39" s="4"/>
      <c r="K39" s="4"/>
    </row>
    <row r="40" spans="1:11" ht="16.5" customHeight="1" x14ac:dyDescent="0.2">
      <c r="A40" s="47"/>
      <c r="B40" s="4"/>
      <c r="C40" s="4"/>
      <c r="D40" s="53"/>
      <c r="E40" s="53"/>
      <c r="F40" s="53"/>
      <c r="G40" s="53"/>
      <c r="H40" s="53"/>
      <c r="I40" s="53"/>
      <c r="J40" s="4"/>
      <c r="K40" s="4"/>
    </row>
    <row r="41" spans="1:11" ht="16.5" customHeight="1" x14ac:dyDescent="0.2">
      <c r="A41" s="4"/>
      <c r="B41" s="4"/>
      <c r="C41" s="4"/>
      <c r="D41" s="53"/>
      <c r="E41" s="53"/>
      <c r="F41" s="53"/>
      <c r="G41" s="53"/>
      <c r="H41" s="53"/>
      <c r="I41" s="53"/>
      <c r="J41" s="4"/>
      <c r="K41" s="4"/>
    </row>
    <row r="42" spans="1:11" ht="16.5" customHeight="1" x14ac:dyDescent="0.2">
      <c r="A42" s="29" t="s">
        <v>7</v>
      </c>
    </row>
    <row r="43" spans="1:11" ht="16.5" customHeight="1" x14ac:dyDescent="0.2"/>
    <row r="44" spans="1:11" ht="16.5" customHeight="1" x14ac:dyDescent="0.2"/>
    <row r="45" spans="1:11" ht="16.5" customHeight="1" x14ac:dyDescent="0.2"/>
    <row r="46" spans="1:11" ht="16.5" customHeight="1" x14ac:dyDescent="0.2"/>
    <row r="47" spans="1:11" ht="16.5" customHeight="1" x14ac:dyDescent="0.2"/>
    <row r="48" spans="1:11" ht="16.5" customHeight="1" x14ac:dyDescent="0.2"/>
    <row r="49" ht="16.5" customHeight="1" x14ac:dyDescent="0.2"/>
    <row r="50" ht="16.5" customHeight="1" x14ac:dyDescent="0.2"/>
    <row r="51" ht="16.5" customHeight="1" x14ac:dyDescent="0.2"/>
    <row r="52" ht="16.5" customHeight="1" x14ac:dyDescent="0.2"/>
    <row r="53" ht="16.5" customHeight="1" x14ac:dyDescent="0.2"/>
    <row r="54" ht="16.5" customHeight="1" x14ac:dyDescent="0.2"/>
    <row r="55" ht="16.5" customHeight="1" x14ac:dyDescent="0.2"/>
    <row r="56" ht="16.5" customHeight="1" x14ac:dyDescent="0.2"/>
    <row r="57" ht="16.5" customHeight="1" x14ac:dyDescent="0.2"/>
    <row r="58" ht="16.5" customHeight="1" x14ac:dyDescent="0.2"/>
    <row r="59" ht="16.5" customHeight="1" x14ac:dyDescent="0.2"/>
    <row r="60" ht="16.5" customHeight="1" x14ac:dyDescent="0.2"/>
    <row r="61" ht="16.5" customHeight="1" x14ac:dyDescent="0.2"/>
    <row r="62" ht="16.5" customHeight="1" x14ac:dyDescent="0.2"/>
    <row r="63" ht="16.5" customHeight="1" x14ac:dyDescent="0.2"/>
    <row r="64" ht="16.5" customHeight="1" x14ac:dyDescent="0.2"/>
    <row r="65" spans="1:1" ht="16.5" customHeight="1" x14ac:dyDescent="0.2"/>
    <row r="66" spans="1:1" ht="16.5" customHeight="1" x14ac:dyDescent="0.2"/>
    <row r="67" spans="1:1" ht="16.5" customHeight="1" x14ac:dyDescent="0.2"/>
    <row r="68" spans="1:1" ht="16.5" customHeight="1" x14ac:dyDescent="0.2"/>
    <row r="69" spans="1:1" ht="16.5" customHeight="1" x14ac:dyDescent="0.2"/>
    <row r="70" spans="1:1" ht="16.5" customHeight="1" x14ac:dyDescent="0.2"/>
    <row r="71" spans="1:1" ht="16.5" customHeight="1" x14ac:dyDescent="0.2">
      <c r="A71" s="29" t="s">
        <v>10</v>
      </c>
    </row>
    <row r="72" spans="1:1" ht="16.5" customHeight="1" x14ac:dyDescent="0.2"/>
    <row r="73" spans="1:1" ht="16.5" customHeight="1" x14ac:dyDescent="0.2"/>
    <row r="74" spans="1:1" ht="16.5" customHeight="1" x14ac:dyDescent="0.2"/>
    <row r="75" spans="1:1" ht="16.5" customHeight="1" x14ac:dyDescent="0.2"/>
  </sheetData>
  <sheetProtection password="CC3D" sheet="1" objects="1" scenarios="1"/>
  <protectedRanges>
    <protectedRange sqref="B2 E2 E4:I4 D6:I6 D9:I9 D10:I10 E20:I20 D22:I22 D25:I25 D26:I26 D28:I28" name="Range1"/>
  </protectedRanges>
  <phoneticPr fontId="3" type="noConversion"/>
  <pageMargins left="0.74803149606299213" right="0.31496062992125984" top="0.98425196850393704" bottom="0.98425196850393704" header="0.51181102362204722" footer="0.51181102362204722"/>
  <pageSetup paperSize="256" scale="83" fitToHeight="3" orientation="landscape" r:id="rId1"/>
  <headerFooter alignWithMargins="0"/>
  <rowBreaks count="2" manualBreakCount="2">
    <brk id="34" max="11" man="1"/>
    <brk id="6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Offertutvärdering, fast ränta</vt:lpstr>
      <vt:lpstr>Offertutvärdering, rörlig ränta</vt:lpstr>
      <vt:lpstr>'Offertutvärdering, rörlig ränta'!Print_Area</vt:lpstr>
      <vt:lpstr>'Offertutvärdering, fast ränta'!Print_Titles</vt:lpstr>
      <vt:lpstr>'Offertutvärdering, rörlig ränta'!Print_Titles</vt:lpstr>
    </vt:vector>
  </TitlesOfParts>
  <Company>Kristianstads Kommun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Aigéus</dc:creator>
  <cp:lastModifiedBy>Nedim Murtic</cp:lastModifiedBy>
  <cp:lastPrinted>2011-01-20T13:11:09Z</cp:lastPrinted>
  <dcterms:created xsi:type="dcterms:W3CDTF">2005-02-18T10:29:37Z</dcterms:created>
  <dcterms:modified xsi:type="dcterms:W3CDTF">2013-10-25T14:46:39Z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