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Kommuninvest\Gröna obligationer\Återrapportering investerare\Impact Report\Impact Report 2017\Slutversion\"/>
    </mc:Choice>
  </mc:AlternateContent>
  <bookViews>
    <workbookView xWindow="0" yWindow="0" windowWidth="19200" windowHeight="11952"/>
  </bookViews>
  <sheets>
    <sheet name="Renewable Energy" sheetId="7" r:id="rId1"/>
    <sheet name="Green Buildings" sheetId="8" r:id="rId2"/>
    <sheet name="Energy efficiency" sheetId="4" r:id="rId3"/>
    <sheet name="Public Transportation" sheetId="5" r:id="rId4"/>
    <sheet name="Waste management" sheetId="2" r:id="rId5"/>
    <sheet name="Water Management" sheetId="6" r:id="rId6"/>
    <sheet name="Adaptation measures" sheetId="3" r:id="rId7"/>
  </sheets>
  <definedNames>
    <definedName name="_xlnm._FilterDatabase" localSheetId="2" hidden="1">'Energy efficiency'!$A$3:$M$6</definedName>
    <definedName name="_xlnm._FilterDatabase" localSheetId="1" hidden="1">'Green Buildings'!$A$2:$T$2</definedName>
    <definedName name="_xlnm._FilterDatabase" localSheetId="0" hidden="1">'Renewable Energy'!$A$3:$X$3</definedName>
    <definedName name="_xlnm.Print_Area" localSheetId="0">'Renewable Energy'!$A$1:$M$38</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1" i="8" l="1"/>
  <c r="M8" i="4"/>
  <c r="M38" i="7"/>
  <c r="K91" i="8"/>
  <c r="M91" i="8"/>
  <c r="J91" i="8"/>
  <c r="L38" i="7"/>
  <c r="J38" i="7"/>
  <c r="I38" i="7"/>
  <c r="K8" i="4"/>
  <c r="K4" i="2"/>
  <c r="I17" i="6"/>
  <c r="H17" i="6"/>
  <c r="K9" i="5"/>
  <c r="I9" i="5"/>
  <c r="H9" i="5"/>
  <c r="I8" i="4"/>
  <c r="H8" i="4"/>
  <c r="I6" i="3"/>
  <c r="H6" i="3"/>
  <c r="K6" i="2"/>
  <c r="I6" i="2"/>
  <c r="H6" i="2"/>
</calcChain>
</file>

<file path=xl/sharedStrings.xml><?xml version="1.0" encoding="utf-8"?>
<sst xmlns="http://schemas.openxmlformats.org/spreadsheetml/2006/main" count="1097" uniqueCount="390">
  <si>
    <t>Waste management</t>
  </si>
  <si>
    <t>#</t>
  </si>
  <si>
    <t>Borrower</t>
  </si>
  <si>
    <t>Project location</t>
  </si>
  <si>
    <t>Project description</t>
  </si>
  <si>
    <t>(A), (M) or (E) *</t>
  </si>
  <si>
    <t>Project Completion</t>
  </si>
  <si>
    <t>KI Share of Financing</t>
  </si>
  <si>
    <t>Committed Amount</t>
  </si>
  <si>
    <t>Disbursed Amount</t>
  </si>
  <si>
    <t>Expected or Actual impact</t>
  </si>
  <si>
    <t>GHG-emissions reduced / avoided **</t>
  </si>
  <si>
    <t>Other indicators</t>
  </si>
  <si>
    <t>Year</t>
  </si>
  <si>
    <t>%</t>
  </si>
  <si>
    <t>MSEK</t>
  </si>
  <si>
    <t>Tonnes of CO2e/year</t>
  </si>
  <si>
    <t>Halmstads kommun (Halmstad municipality)</t>
  </si>
  <si>
    <t>Halmstad</t>
  </si>
  <si>
    <t>Optical waste sorting facility at Kristinehed, targeting household waste and up to six fractions. Approval for 75,000 tonnes capacity.</t>
  </si>
  <si>
    <t>(M)</t>
  </si>
  <si>
    <t>Expected</t>
  </si>
  <si>
    <t>Sorting of food waste and other organic waste to result in increased production of biogas and biofertiliser.</t>
  </si>
  <si>
    <t>Subtotal for Waste management</t>
  </si>
  <si>
    <t xml:space="preserve"> * (A)=Adaptation, (M)=Mitigation, (E)=Environmental Management</t>
  </si>
  <si>
    <t xml:space="preserve"> ** Based on the share financed by Kommuninvest (disbursed amounts) </t>
  </si>
  <si>
    <t>Adaptation measures</t>
  </si>
  <si>
    <t>Kristianstad municipality</t>
  </si>
  <si>
    <t>Kristianstad</t>
  </si>
  <si>
    <t>n/a</t>
  </si>
  <si>
    <t>(A)</t>
  </si>
  <si>
    <t>Energy efficiency</t>
  </si>
  <si>
    <r>
      <t>Disbursed Amount</t>
    </r>
    <r>
      <rPr>
        <b/>
        <sz val="10"/>
        <color rgb="FFFF0000"/>
        <rFont val="Arial"/>
        <family val="2"/>
      </rPr>
      <t xml:space="preserve"> </t>
    </r>
    <r>
      <rPr>
        <b/>
        <sz val="10"/>
        <color theme="0"/>
        <rFont val="Arial"/>
        <family val="2"/>
      </rPr>
      <t>**</t>
    </r>
  </si>
  <si>
    <t>Falu Energi &amp; Vatten AB (Falun Energy &amp; Water AB)</t>
  </si>
  <si>
    <t>Falun</t>
  </si>
  <si>
    <t>Linking together the district heating networks of Falun and Borlänge through a pipeline.</t>
  </si>
  <si>
    <t>Skellefteå Stadshus (Skellefteå Municipality)</t>
  </si>
  <si>
    <t>Skellefteå</t>
  </si>
  <si>
    <t>Flue gas condensation investment at the Hedensbyn bioenergy production plant.</t>
  </si>
  <si>
    <t>Köping</t>
  </si>
  <si>
    <t>Connecting the Köping and Arboga district heating grids and increasing the use of surplus heat recovery</t>
  </si>
  <si>
    <t>Subtotal for Energy efficiency</t>
  </si>
  <si>
    <t>Public transportation</t>
  </si>
  <si>
    <t>Trelleborg municipality</t>
  </si>
  <si>
    <t>Trelleborg</t>
  </si>
  <si>
    <t>Co-financing for regional train network Trelleborg-Malmö</t>
  </si>
  <si>
    <t>Reduced car travel: 6 million km/year; in 2016, increased use of public transport between Trelleborg-Malmö by 18% vs 2015.</t>
  </si>
  <si>
    <t>Umeå municipality</t>
  </si>
  <si>
    <t>Umeå</t>
  </si>
  <si>
    <t>Electric buses for local transport.</t>
  </si>
  <si>
    <t>Kifab i Kalmar AB (Kalmar Municipal Industrial Property Company AB)</t>
  </si>
  <si>
    <t>Kalmar</t>
  </si>
  <si>
    <t>Railway maintenance depot in Kalmar.</t>
  </si>
  <si>
    <t>Subtotal for Public transportation</t>
  </si>
  <si>
    <t>Water management</t>
  </si>
  <si>
    <t>Karlskoga Energi &amp; Miljö AB (Karlskoga Energy &amp; Environment Company)</t>
  </si>
  <si>
    <t>Karlskoga</t>
  </si>
  <si>
    <t xml:space="preserve">Upgrading of wastewater treatment facility to comply with EU requirements regarding nitrogen purification. </t>
  </si>
  <si>
    <t>(E)</t>
  </si>
  <si>
    <t>Nitrogen reduction from 19 mg/l to 10 mg/l. Ammoniacal nitrogen from 15 mg/l to 4 mg/l.</t>
  </si>
  <si>
    <t xml:space="preserve">New drinking water source for 110,000 people in Falun and Borlänge municipalities, replacing the current surface water source with ground water. </t>
  </si>
  <si>
    <t>(M), (E)</t>
  </si>
  <si>
    <t xml:space="preserve">900 tonnes of chemicals to be phased out from water preparation. Reduction in CO2 emissions from transports. </t>
  </si>
  <si>
    <t>Borås Stad (Borås Municipality)</t>
  </si>
  <si>
    <t>Borås</t>
  </si>
  <si>
    <t>Sobacken - new wastewater treatment plant</t>
  </si>
  <si>
    <t>Expected to meet pollution requirements of BOD (Biochemical Oxygen Demand) 8 mg/l; nitrogen 8 mg/l; phosphorus 0.2 mg/l.</t>
  </si>
  <si>
    <t>Syvab (Southwest Stockholm Wastewater Treatment Company, Södertälje Municipality)</t>
  </si>
  <si>
    <t>Botkyrka</t>
  </si>
  <si>
    <t>Reduced nitrogen emissions from 10 mg/l to 8 mg/l. Phosphorus from 0.5 mg/l to 0.4 mg/l. Increased biogas production.</t>
  </si>
  <si>
    <t>Rättviks Teknik AB (Rättvik Municipal Technical Comp. AB)</t>
  </si>
  <si>
    <t>Rättvik</t>
  </si>
  <si>
    <t>Upgrading and expansion of Rättvik wastewater treatment facility</t>
  </si>
  <si>
    <t>Reduction of BOD from 8 mg/l to 4 mg/l, phosphorus from 0.5 mg/l to 0.2 mg/l. Increase in population equivalent from 8,000 to 25,000.</t>
  </si>
  <si>
    <t>Leksands Vatten AB (Leksand Municipal Water Company AB)</t>
  </si>
  <si>
    <t>Leksand</t>
  </si>
  <si>
    <t>Upgrading and expansion of Leksand wastewater treatment facility</t>
  </si>
  <si>
    <t>Reduction of BOD from 11 mg/l to 4 mg/l, phosphorus from 0.2 mg/l to 0.1 mg/l. Increase in population equivalent from 13,000 to 19,000.</t>
  </si>
  <si>
    <t>Nyköping</t>
  </si>
  <si>
    <t>Upgrading and expansion of Brandholmen wastewater treatment facility</t>
  </si>
  <si>
    <t>Varberg</t>
  </si>
  <si>
    <t>Lidköping</t>
  </si>
  <si>
    <t>Ängens ARV - new wastewater treatment plant</t>
  </si>
  <si>
    <t>Nordanstig</t>
  </si>
  <si>
    <t>Malung-Sälen</t>
  </si>
  <si>
    <t>Subtotal for Water management</t>
  </si>
  <si>
    <t>Subtotal for Adaptation measures</t>
  </si>
  <si>
    <t>Nyköping municipality</t>
  </si>
  <si>
    <t>Varberg municipality</t>
  </si>
  <si>
    <t>Lidköping municipality</t>
  </si>
  <si>
    <t>Skellefteå municipality</t>
  </si>
  <si>
    <t>Upgrading of Himmerfjärden wastewater treatment plant</t>
  </si>
  <si>
    <t>Reduced energy use by 2 MWh/year. Increased use of public transport by 5 % or 5,000 trips per year.</t>
  </si>
  <si>
    <t>Upgrading of Kvarnagården drinking water treatment facility</t>
  </si>
  <si>
    <t>Upgrading of Yttermalung wastewater treatment facility</t>
  </si>
  <si>
    <t>MWh</t>
  </si>
  <si>
    <t>Public transport thoroughfare connecting train station with key city destinations</t>
  </si>
  <si>
    <t xml:space="preserve">Frees up 2,000 hours of capacity per year on the intensely used Southern Main Line.  </t>
  </si>
  <si>
    <t>Köping municipality</t>
  </si>
  <si>
    <t>Nordanstig Vatten AB (Nordanstig Municipal Water Company AB)</t>
  </si>
  <si>
    <t>Vamas (Malung-Sälen Municipal Water &amp; Waste Company AB)</t>
  </si>
  <si>
    <t>Increased capacity and modernisation of sludge treatment resulting in increased purification efficiency and energy production (biogas for electricity 1-1.5 MWh/year and heating 2-3 MWh/year).</t>
  </si>
  <si>
    <t>New wastewater treatment plant for 61,000 Population Equivalents (PE). Digestion of sludge for on-site production of biogas.</t>
  </si>
  <si>
    <t>(M), (A)</t>
  </si>
  <si>
    <t>Adding new purification stage, based on membrane technology, to comply with legal requirements for microbiological barriers and future needs for increased separation of organic matter (partly due to ongoing climate change)</t>
  </si>
  <si>
    <t>Sörfjärden - expansion of municipal water and wastewater system to connect 450 properties.</t>
  </si>
  <si>
    <t>Reduced phosphorus emissions, from 60 kg/year to 10 kg/year. BOD from 1,000 kg/year to 250 kg/year. Reduced transport of sludge.</t>
  </si>
  <si>
    <t xml:space="preserve">New water supply system </t>
  </si>
  <si>
    <t>New water supply system for 48,000 Population Equivalents (PE) as well as large industrial users, utilizing natural purification and storage .</t>
  </si>
  <si>
    <t xml:space="preserve">Wastewater treatment facility for 270 population equivalent. Energy consumption reduced by 25 %. </t>
  </si>
  <si>
    <t>Follow-up shows that public transport trips have increased by 390,000, from 3.14 to 3.53 million trips, in large part probably due to the investment.</t>
  </si>
  <si>
    <t>Construction of levee to protect the city from flooding</t>
  </si>
  <si>
    <t>Reduced risk of contamination of the Helgeå stream.</t>
  </si>
  <si>
    <t>Annual energy reduced</t>
  </si>
  <si>
    <t>Renewable energy</t>
  </si>
  <si>
    <t>Sub-category</t>
  </si>
  <si>
    <t>Renewable energy generation **</t>
  </si>
  <si>
    <t>Bioenergy</t>
  </si>
  <si>
    <t>Biogasbolaget i Mellansverige AB (Biogas Company of Mid-Sweden)</t>
  </si>
  <si>
    <t>Facility for biogas production located at Mosserud recycling station in Gottebol</t>
  </si>
  <si>
    <t>Gävle municipality</t>
  </si>
  <si>
    <t>Gävle</t>
  </si>
  <si>
    <t>Forsbacka biogas production facility</t>
  </si>
  <si>
    <t>Actual</t>
  </si>
  <si>
    <t>Umeå Kommun (Umeå Municipality)</t>
  </si>
  <si>
    <t>Investment in commercial scale torrefaction unit for production of black pellets, at municipal subsidiary BioEndev.</t>
  </si>
  <si>
    <t>District Heating</t>
  </si>
  <si>
    <t>Karlstad municipality</t>
  </si>
  <si>
    <t>Karlstad</t>
  </si>
  <si>
    <t>Heden 3 - new bio-fuelled combined power and heating plant (district heating)</t>
  </si>
  <si>
    <t>Borås municipality</t>
  </si>
  <si>
    <t>Sobacken - new bio-fuelled combined power and heating plant (district heating)</t>
  </si>
  <si>
    <t>Facilities for district heating, including combined power and heating plant and distribution pipelines.</t>
  </si>
  <si>
    <t>Arvika Fjärrvärme AB (Arvika District Heating Company)</t>
  </si>
  <si>
    <t>Arvika</t>
  </si>
  <si>
    <t>Investment in district heating company, installed capacity 74 MW.</t>
  </si>
  <si>
    <t>Lessebo kommun (Lessebo municipality)</t>
  </si>
  <si>
    <t>Lessebo</t>
  </si>
  <si>
    <t>Expansion of biofuels-based district heating plant</t>
  </si>
  <si>
    <t>Mjölby-Svartådalen Energi AB (Mjölby Energy Company)</t>
  </si>
  <si>
    <t>Mjölby</t>
  </si>
  <si>
    <t>Expansion of biofuels-based combined power and district heating plant in Mjölby.</t>
  </si>
  <si>
    <t>Vimmerby Energi och Miljö AB ( Vimmerby Municipal Energy Co. AB)</t>
  </si>
  <si>
    <t>Vimmerby</t>
  </si>
  <si>
    <t>New biofuels-based combined power and heating plant at Tallholmen.</t>
  </si>
  <si>
    <t>Norrenergi (Solna and Sundbyberg Municipal Energy Company)</t>
  </si>
  <si>
    <t>Solna</t>
  </si>
  <si>
    <t>Balance sheet financing. 99% of Norrenergi energy production is from renewable sources.</t>
  </si>
  <si>
    <t>Varberg Municipality</t>
  </si>
  <si>
    <t>Construction of district heating plant to serve primarily as spare capacity and for peak load production during winter. 76 GWh of production in 2016 vs 40-45 GWh in a normal year.</t>
  </si>
  <si>
    <t>Arjeplog Municipality</t>
  </si>
  <si>
    <t>Arjeplog</t>
  </si>
  <si>
    <t>New boiler for district heating that meets current and future emissions targets.</t>
  </si>
  <si>
    <t>Nässjö Affärsverk AB (Nässjö Municipal Energy &amp; Waste Company AB)</t>
  </si>
  <si>
    <t>Nässjö</t>
  </si>
  <si>
    <t>New boiler for district heating, equipped with flue gas condensator, total capacity 14.6 MW. Biofuels to replace oil as fuel.</t>
  </si>
  <si>
    <t>Ånge Energi AB (Ånge Municipal Energy Company AB)</t>
  </si>
  <si>
    <t>Ånge</t>
  </si>
  <si>
    <t xml:space="preserve">12 km transit pipeline from Akzo Nobel industrial plant in Alby, enabling surplus heat to be used in district heating network in Ånge. </t>
  </si>
  <si>
    <t>Forshaga Energi AB (Forshaga Municipal Energy Company AB)</t>
  </si>
  <si>
    <t>Forshaga</t>
  </si>
  <si>
    <t>Upgrading of boiler stations in Deje and Forshaga, to phase out fossil fuel use.</t>
  </si>
  <si>
    <t>Skövde Municipality</t>
  </si>
  <si>
    <t>Skövde</t>
  </si>
  <si>
    <t>New biofuels-based combined power and heating plant (Block 4).</t>
  </si>
  <si>
    <t>23,52,53</t>
  </si>
  <si>
    <t>Botkyrka and Huddinge municipalities, partly through Södertörns Energi AB</t>
  </si>
  <si>
    <t xml:space="preserve">District heating, district cooling and electricity for the Botkyrka, Huddinge and Salem municipalities. </t>
  </si>
  <si>
    <t>Hydropower</t>
  </si>
  <si>
    <t>Hällefors</t>
  </si>
  <si>
    <t>Refinancing of 24 existing small scale hydropower plants. Total annual production (normalised): 100,600 MWh, equivalent to heating 6,700 houses.</t>
  </si>
  <si>
    <t>Investment in 26 existing hydro power stations.</t>
  </si>
  <si>
    <t>Sollefteå Municipality</t>
  </si>
  <si>
    <t>Sollefteå</t>
  </si>
  <si>
    <t xml:space="preserve">Acquisition of remaining 50% of Sollefteåforsens AB, now a wholly-owned municipal energy company focused on hydro power. </t>
  </si>
  <si>
    <t>Solar Energy</t>
  </si>
  <si>
    <t>Construction of solar energy production facility, expected annual production 1 MWh.</t>
  </si>
  <si>
    <t>Wind Power</t>
  </si>
  <si>
    <t>Eskilstuna municipality</t>
  </si>
  <si>
    <t>Four new wind power turbines</t>
  </si>
  <si>
    <t>Skellefteå Stadshus 
(Skellefteå Municipality)</t>
  </si>
  <si>
    <t>Sorsele</t>
  </si>
  <si>
    <t>Blaiken wind power plant, phase 2, 3 and 4</t>
  </si>
  <si>
    <t>KumBro Vind AB (Kumla and Örebro Municipal Wind Company)</t>
  </si>
  <si>
    <t>Kumla</t>
  </si>
  <si>
    <t xml:space="preserve">Co-financing for construction of wind farm with 16 turbines. </t>
  </si>
  <si>
    <t>Robertsfors</t>
  </si>
  <si>
    <t>Three wind turbines with a total installed capacity of 9.6 MW.</t>
  </si>
  <si>
    <t>Five wind power turbines at Högberget, total capacity 10 MW (20% ownership).</t>
  </si>
  <si>
    <t>Five wind power turbines at Tavelberget, total capacity 10 MW (50% ownership).</t>
  </si>
  <si>
    <t xml:space="preserve">Region Jämtland Härjedalen </t>
  </si>
  <si>
    <t>Wind power turbine, capacity 3 MW</t>
  </si>
  <si>
    <t>KumBro Vind AB (Örebro and Kumla Municipal Wind Comp. AB)</t>
  </si>
  <si>
    <t>Hylte</t>
  </si>
  <si>
    <t>Wind power turbines at Ryssbol, total capacity 13 MW.</t>
  </si>
  <si>
    <t>Hedemora Kommunfastigheter AB (Hedemora Municipal Property Company AB)</t>
  </si>
  <si>
    <t>Hedemora</t>
  </si>
  <si>
    <t>Investment in wind power turbine, capacity 1.8 MW.</t>
  </si>
  <si>
    <t>Kopparstaden AB (Falun Municipal Housing Company AB)</t>
  </si>
  <si>
    <t>Lund</t>
  </si>
  <si>
    <t>Acquisition of 2 wind power turbines with an installed capacity of 2 MW, to provide own properties with renewable energy.</t>
  </si>
  <si>
    <t>Tanum Municipality</t>
  </si>
  <si>
    <t>Tanum</t>
  </si>
  <si>
    <t>Construction of wind power turbines, installed capacity 3 MW.</t>
  </si>
  <si>
    <t>Subtotal for Renewable energy</t>
  </si>
  <si>
    <t>Kommuninvest share of total investment</t>
  </si>
  <si>
    <t xml:space="preserve"> ** Value represents Kommuninvest's share of the total renewable energy generation, based on disbursed amounts</t>
  </si>
  <si>
    <t xml:space="preserve"> *** Based on the share financed by Kommuninvest (disbursed amounts) </t>
  </si>
  <si>
    <t>Green buildings and energy efficiency</t>
  </si>
  <si>
    <t>Type of building</t>
  </si>
  <si>
    <t>GHG-emissions reduced / avoided ***</t>
  </si>
  <si>
    <t>New Buildings</t>
  </si>
  <si>
    <t>Järfälla municipality</t>
  </si>
  <si>
    <t>Järfälla</t>
  </si>
  <si>
    <t>Non-residential</t>
  </si>
  <si>
    <t>Herresta School in Barkarby district</t>
  </si>
  <si>
    <t>Årehus AB</t>
  </si>
  <si>
    <t>Åre</t>
  </si>
  <si>
    <t>New nursery school in Undersåker</t>
  </si>
  <si>
    <t>Energy Efficiency</t>
  </si>
  <si>
    <t>Trollhättans Tomt AB (Trollhättan Ground Plot Company)</t>
  </si>
  <si>
    <t>Trollhättan</t>
  </si>
  <si>
    <t>Residential</t>
  </si>
  <si>
    <t>Energy efficiency measures in two municipal properties</t>
  </si>
  <si>
    <t xml:space="preserve">Construction of new nursery school </t>
  </si>
  <si>
    <t>Kommunfastigheter i Knivsta AB (Knivsta Municipal Property Company)</t>
  </si>
  <si>
    <t>Knivsta</t>
  </si>
  <si>
    <t>Other</t>
  </si>
  <si>
    <t>Construction of the new Högås school (Sweden's first school built as a passive house)</t>
  </si>
  <si>
    <t>New nursery schools (Solbacken, Morgonstjärnan &amp; Hedlunda) and new schools (Flurkmark &amp; Storsjö)</t>
  </si>
  <si>
    <t>Dedicated buildings for public admistration, care and sports</t>
  </si>
  <si>
    <t>Energy efficiency measures in existing multi-family housing units, including Sustainable Ålidhem area</t>
  </si>
  <si>
    <t>Production of new low-energy multi-family housing units, including Sustainable Ålidhem area</t>
  </si>
  <si>
    <t>Eksta Bostads AB (Eksta Housing AB)</t>
  </si>
  <si>
    <t>Kungsbacka</t>
  </si>
  <si>
    <t>Passive houses (Vallda Heberg geriatric care housing unit in Kungsbacka)</t>
  </si>
  <si>
    <t>Passive houses (Vallda Heberg senior housing units 55+ in Kungsbacka)</t>
  </si>
  <si>
    <t>Trosabygdens Bostad AB (Trosabygden Housing AB)</t>
  </si>
  <si>
    <t>Trosa</t>
  </si>
  <si>
    <t>Multi-family housing in Trosa. 16 apartments based on Kombo housing concept developed by SABO (the Swedish Association of Public Housing Companies)</t>
  </si>
  <si>
    <t>Fastigheter i Linde AB (Lindesberg Property AB)</t>
  </si>
  <si>
    <t>Lindesberg</t>
  </si>
  <si>
    <t>Multi-family housing in Lindesberg with 70 apartments (Ålkilsbacken)</t>
  </si>
  <si>
    <t>Växjö Kommunföretag AB (Växjö Municipal Company AB)</t>
  </si>
  <si>
    <t>Växjö</t>
  </si>
  <si>
    <t>Vikaholm nursery school for 160 children, first municipal building in Växjö to obtain environmental certification (Miljöbyggnad Silver).</t>
  </si>
  <si>
    <t>Pär Lagerqvist school in Växjö for 1,000 students. Highest environmental certification (Miljöbyggnad Gold). &gt;25% of the structure in massive wood.</t>
  </si>
  <si>
    <t>Landstinget i Värmland (Värmland County Council)</t>
  </si>
  <si>
    <t>New operations facility at the main hospital in Karlstad. Environmental certification according to LEED Gold.</t>
  </si>
  <si>
    <t>New buildings at the main hospital in Karlstad.  Environmental certification according to EU Green Building.</t>
  </si>
  <si>
    <t>AB Karlsborgsbostäder (Karlsborg Municipal Housing AB)</t>
  </si>
  <si>
    <t>Karlsborg</t>
  </si>
  <si>
    <t xml:space="preserve">52 apartments in the Strömmen project, Skaraborg. </t>
  </si>
  <si>
    <t>Torsby Bostäder AB (Torsby Municipal Housing AB)</t>
  </si>
  <si>
    <t>Torsby</t>
  </si>
  <si>
    <t>Multi-family housing with 23 apartments in Torsby.</t>
  </si>
  <si>
    <t>New office building, certification according to Miljöbyggnad (Environmental Building) Silver</t>
  </si>
  <si>
    <t>AB Kristianstadsbyggen (Kristianstad Municipal Housing Company AB)</t>
  </si>
  <si>
    <t>Multi-family housing with 16 units in Vä area, based on Kombo housing concept developed by SABO (the Swedish Association of Public Housing Companies)</t>
  </si>
  <si>
    <t>AB Vingåkershem (Vingåker Municipal Housing AB)</t>
  </si>
  <si>
    <t>Vingåker</t>
  </si>
  <si>
    <t>Multi-family housing with 14 units in Vingåker, based on Kombo housing concept developed by SABO (the Swedish Association of Public Housing Companies)</t>
  </si>
  <si>
    <t>Älmhult municipality</t>
  </si>
  <si>
    <t>Älmhult</t>
  </si>
  <si>
    <t>New Elme School for 800 students, built as a passive house.</t>
  </si>
  <si>
    <t>AB Sjöbohem (Sjöbo Municipal Housing Company AB)</t>
  </si>
  <si>
    <t>Sjöbo</t>
  </si>
  <si>
    <t>New energy-efficient swimming facility. Environmental certification according to Miljöbyggnad Silver.</t>
  </si>
  <si>
    <t>Skara municipality</t>
  </si>
  <si>
    <t>Skara</t>
  </si>
  <si>
    <t>New Viktoria high school.  Environmental certification according to Miljöbyggnad Silver.</t>
  </si>
  <si>
    <t>Malå kommun (Malå municipality)</t>
  </si>
  <si>
    <t>Malå</t>
  </si>
  <si>
    <t>Multi-family housing in Malå municipality, based on "Trygga Boendet" and Kombo housing concept developed by SABO (the Swedish Association of Public Housing Companies)</t>
  </si>
  <si>
    <t>Energy-plus multi-family house in Lyngåkra.</t>
  </si>
  <si>
    <t>Vaggeryd-Skillingaryds Bostads AB (Vaggeryd-Skillingaryd Municipal Housing Company AB)</t>
  </si>
  <si>
    <t>Vaggeryd</t>
  </si>
  <si>
    <t>Multi-family housing with 16 units at Mjölnaren, based on Kombo housing concept developed by SABO.</t>
  </si>
  <si>
    <t>Multi-family housing with 16 units at Liljedal, based on Kombo housing concept developed by SABO.</t>
  </si>
  <si>
    <t>Finspångs kommun (Finspång municipality)</t>
  </si>
  <si>
    <t>Finspång</t>
  </si>
  <si>
    <t xml:space="preserve">Multi-family housing unit with 32 apartments (Majoren). </t>
  </si>
  <si>
    <t>Billing school (phase 1), certification according to Miljöbyggnad (Environmental Building) Gold</t>
  </si>
  <si>
    <t>Billing school (phase 2), certification according to Miljöbyggnad (Environmental Building) Gold</t>
  </si>
  <si>
    <t>Construction of Bissgården pre-school</t>
  </si>
  <si>
    <t>Construction of Claesborg pre-school</t>
  </si>
  <si>
    <t>Construction of Tidan pre-school</t>
  </si>
  <si>
    <t>Construction of Vitsippan multi-family housing unit, certification according to Feby 12 (passiv house)</t>
  </si>
  <si>
    <t>Ludvika Municipality</t>
  </si>
  <si>
    <t>Ludvika</t>
  </si>
  <si>
    <t>Energy efficiency measures in multiple municipal properties.</t>
  </si>
  <si>
    <t>Ale Municipality</t>
  </si>
  <si>
    <t>Ale</t>
  </si>
  <si>
    <t>Ale school, built with passive house technology</t>
  </si>
  <si>
    <t>Mariestad Municipality</t>
  </si>
  <si>
    <t>Mariestad</t>
  </si>
  <si>
    <t>Prisma and Unica schools, certification according to Miljöbyggnad (Environmental Building) Silver</t>
  </si>
  <si>
    <t>Hällefors Bostads AB (Hällefors Municipal Housing Company AB)</t>
  </si>
  <si>
    <t>School building with built-in flexibility, ability to convert to 6 apartments if municipal needs change.</t>
  </si>
  <si>
    <t>Trädgårdsstaden school, build with high demands on energy performance, air quality, acoustics and chemicals use. 550 sq.m. of fooftop solar energy panels contribute to low level of bought energy.</t>
  </si>
  <si>
    <t xml:space="preserve">Ekedal preschool, with numerous features to support a climate-friendly building, including reuse of refrigerator cooling and sedum roof.
</t>
  </si>
  <si>
    <t>AB Tierpsbyggen (Tierp Municipal Housing Company AB)</t>
  </si>
  <si>
    <t>Tierp</t>
  </si>
  <si>
    <t>Multi-family housing with 24 units at Badhusgatan (phase 1), based on Kombo housing concept developed by SABO.</t>
  </si>
  <si>
    <t>Multi-family housing with 56 units at Badhusgatan (phase 2), based on Kombo housing concept developed by SABO.</t>
  </si>
  <si>
    <t>Housing project at Högbergsparken with 52 small apartments, primarily for students.</t>
  </si>
  <si>
    <t xml:space="preserve">AB Eidar Bostadsbolag (Trollhättan Municipal Housing Company AB)
</t>
  </si>
  <si>
    <t>Production of 26 new apartment units in two-story building with sedum roof.</t>
  </si>
  <si>
    <t>Enköping Municipality</t>
  </si>
  <si>
    <t>Enköping</t>
  </si>
  <si>
    <t>Munkssund school for 420 pupils and Munkkällan preschool for 120 children, Environmental Building certification Silver. Rooftop solar energy panels.</t>
  </si>
  <si>
    <t>Älvkarleby Municipality</t>
  </si>
  <si>
    <t>Älvkarleby</t>
  </si>
  <si>
    <t>Construction of new care homes for elderly people (100 people).</t>
  </si>
  <si>
    <t>Norra Dalarnas Lokaler AB (Älvdalen Municipal Non-Residential Property Company AB)</t>
  </si>
  <si>
    <t>Älvdalen</t>
  </si>
  <si>
    <t>New Älvdalen school, constructed to replace older, inefficient (energy and usage) school from the 1950s.Miljö. Conscious use of building material (SundaHus).</t>
  </si>
  <si>
    <t>Nyköping Municipality</t>
  </si>
  <si>
    <t>New Alpha upper elementary school, numerous features for a sustainable building.</t>
  </si>
  <si>
    <t>New Svalsta preschool,  numerous features for a sustainable building.</t>
  </si>
  <si>
    <t>Jönköpings Rådhus AB (Jönköping Municipal Group AB)</t>
  </si>
  <si>
    <t>Jönköping</t>
  </si>
  <si>
    <t>Construction of multi-family housing in new Strandängen residential district, with numerous features for a sustainable city district.</t>
  </si>
  <si>
    <t>Tierps kommunfastigheter AB (Tierp Municipal Non-Residential Property Company AB)</t>
  </si>
  <si>
    <t>Bokbindarlunden preschool, Environmental Building certification Silver. Project includes solar energy production.</t>
  </si>
  <si>
    <t>Stiftelsen Östhammarshem (Östhammar Municipal Housing Company)</t>
  </si>
  <si>
    <t xml:space="preserve">Östhammar
</t>
  </si>
  <si>
    <t>Near zero energy building for residential use, 23 units (Alunda Trädgårdsvägen). Solar energy panels.</t>
  </si>
  <si>
    <t>Multi-family housing with 115 units at Galgberget, based on Kombo housing concept developed by SABO.</t>
  </si>
  <si>
    <t>AB Härnösandshus (Härnösand Municipal Housing Company AB)</t>
  </si>
  <si>
    <t>Härnösand</t>
  </si>
  <si>
    <t>Multi-family housing with 26 units at Gådeå Strand, based on Kombo housing concept developed by SABO.</t>
  </si>
  <si>
    <t>Bergs Hyreshus AB (Berg Municipal Housing Company AB)</t>
  </si>
  <si>
    <t>Berg</t>
  </si>
  <si>
    <t>New residential housing units</t>
  </si>
  <si>
    <t>AB Timråbo (Timrå Municipal Housing Company AB)</t>
  </si>
  <si>
    <t>Timrå</t>
  </si>
  <si>
    <t>Ockelbo Municipality</t>
  </si>
  <si>
    <t xml:space="preserve">Ockelbo
</t>
  </si>
  <si>
    <t>Ludvikahem AB (Ludvika Municipal Housing Company AB)</t>
  </si>
  <si>
    <t xml:space="preserve">Near zero energy building for residential use, 17 units (Långgatan 34). </t>
  </si>
  <si>
    <t>Aspö Ekologi, residential area with a strong green profile, incl. houses built with passive house technology, solar energy production, energy recovery, electric car pool. Certifications: Nordic Swan Ecolabel, Environmental Building Gold, Feby12 passive house standard.</t>
  </si>
  <si>
    <t>Lidköping Municipality</t>
  </si>
  <si>
    <t>Region Gotland</t>
  </si>
  <si>
    <t xml:space="preserve">Gotland
</t>
  </si>
  <si>
    <t>Vännäs Municipality</t>
  </si>
  <si>
    <t xml:space="preserve">Vännäs
</t>
  </si>
  <si>
    <t>Vega school and Vännäs library, international passive house certification, Environmental Building Gold.</t>
  </si>
  <si>
    <t>Installing waterborne geothermal heating to replace direct-acting electricity. Installing more climate-friendly ventilation.</t>
  </si>
  <si>
    <t>Gävle Municipality</t>
  </si>
  <si>
    <t xml:space="preserve">Gävle </t>
  </si>
  <si>
    <t xml:space="preserve">Premises for various leisure activites including track &amp; field, ball and indoor sports, and cultural activities. Rooftop solar energy panels. Preliminary Environmental Building certification Silver. </t>
  </si>
  <si>
    <t>Hebygårdar AB (Heby Municipal Housing Company AB)</t>
  </si>
  <si>
    <t>Heby</t>
  </si>
  <si>
    <t>Multi-family residential building.</t>
  </si>
  <si>
    <t xml:space="preserve">Ekedal residential project, three multi-family buildings comprising 150 apartments. Two buildings equipped with solar energy, expected production 2.0 kWh/sq.m. and year. </t>
  </si>
  <si>
    <t>Frostaliden residential project, six multi-family buildings comprising 189 apartments. All buildings equipped with solar energy, expected production 5.6 kWh/sq.m. and year. Core wood construction.</t>
  </si>
  <si>
    <t>Växjö kommunföretag AB (Växjö Municipal Group AB)</t>
  </si>
  <si>
    <t xml:space="preserve">Växjö </t>
  </si>
  <si>
    <t>Saga preschool. Environmental Building certification Silver.</t>
  </si>
  <si>
    <t>Sörby Backe residential project, including three multi-family buildings with 111 apartments and one group home comprising 6 units. Sedum roof on low-rise building.</t>
  </si>
  <si>
    <t>Skellefteå Stadshus AB (Skellefteå Municipal Group AB)</t>
  </si>
  <si>
    <t xml:space="preserve">Skellefteå
</t>
  </si>
  <si>
    <t xml:space="preserve">31 energy efficient apartments in three multi-family buildings (Hofgränd). </t>
  </si>
  <si>
    <t xml:space="preserve">Odenskrapan high-rise multi-family housing with 43 apartments over 12 floors. </t>
  </si>
  <si>
    <t xml:space="preserve">48 energy efficient apartments in Ringduvan. </t>
  </si>
  <si>
    <t>Robertforsbostäder (Robertsfors Municipal Housing Company)</t>
  </si>
  <si>
    <t>Multi-family housing with 16 units at Mårsgården 4.</t>
  </si>
  <si>
    <t>Leksandsbostäder AB (Leksand Municipal Housing Company AB)</t>
  </si>
  <si>
    <t>Multi-family housing with 15 units (Länsmannen).</t>
  </si>
  <si>
    <t xml:space="preserve"> ** Value represents Kommuninvest's share of the total energy savings, based on disbursed amounts</t>
  </si>
  <si>
    <t>GHG-emissions reduced/avoided ***</t>
  </si>
  <si>
    <t xml:space="preserve">Three multi-family residential buildings, including one senior residential housing with Nordic Swan Ecolabel. </t>
  </si>
  <si>
    <t xml:space="preserve">Replacing inefficient, leaking ventilation equipment with modern unit, resulting in more than 30 % reduction in energy use.
</t>
  </si>
  <si>
    <t>Three multi-family housing units with 111 apartments, rooftop solar energy panels. Certification: Environmental Building Silver.</t>
  </si>
  <si>
    <t>Lidåker preschool, including solar energy panels. Certification: Environmental Building Silver.</t>
  </si>
  <si>
    <t>Tusenfotingen multi-family residential building with 54 apartments and restaurant. Certification: Environmental Building Silver.</t>
  </si>
  <si>
    <t>Tömmen multi-family residential building with 52 apartments and restaurant.</t>
  </si>
  <si>
    <t>Bifrost 4 multi-family residential building with 25 apartments. Certification: Environmental Building Silver.</t>
  </si>
  <si>
    <t>Valkyrian 18 apartments in multi-family residential units. Certification: Environmental Building Silver.</t>
  </si>
  <si>
    <t xml:space="preserve">Sjölunda school. Certification: Environmental Building Silver. Minimized use of hazardous chemicals. </t>
  </si>
  <si>
    <t>Majåker preschool. Certification: Environmental Building Silver. Minimized use of hazardous chemicals.</t>
  </si>
  <si>
    <t>Sjölunda preschool. Certification: Environmental Building Silver. Minimized use of hazardous chemicals</t>
  </si>
  <si>
    <t>Major renovation and new construction of Säve House, home to Wisby high school. Environmental Building Certification Gold.</t>
  </si>
  <si>
    <t xml:space="preserve">City Hall 2020 project, involving major renovations and new construction. BREEAM Excellent certification. </t>
  </si>
  <si>
    <t>Uppsala Municipality</t>
  </si>
  <si>
    <t>Uppsala</t>
  </si>
  <si>
    <t>Subtotal for Green buildings</t>
  </si>
  <si>
    <t>Annual energy reduced/avoided</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</si>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</sst>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Arial"/>
      <family val="2"/>
    </font>
    <font>
      <b/>
      <sz val="14"/>
      <color theme="0"/>
      <name val="Arial"/>
      <family val="2"/>
    </font>
    <font>
      <b/>
      <sz val="10"/>
      <color theme="0"/>
      <name val="Arial"/>
      <family val="2"/>
    </font>
    <font>
      <i/>
      <sz val="10"/>
      <color theme="1"/>
      <name val="Arial"/>
      <family val="2"/>
    </font>
    <font>
      <sz val="10"/>
      <color theme="1"/>
      <name val="Arial"/>
      <family val="2"/>
    </font>
    <font>
      <sz val="10"/>
      <name val="Arial"/>
      <family val="2"/>
    </font>
    <font>
      <i/>
      <sz val="9"/>
      <color theme="1"/>
      <name val="Arial"/>
      <family val="2"/>
    </font>
    <font>
      <b/>
      <sz val="10"/>
      <name val="Arial"/>
      <family val="2"/>
    </font>
    <font>
      <sz val="10"/>
      <color rgb="FFFF0000"/>
      <name val="Arial"/>
      <family val="2"/>
    </font>
    <font>
      <b/>
      <sz val="10"/>
      <color rgb="FFFF0000"/>
      <name val="Arial"/>
      <family val="2"/>
    </font>
    <font>
      <b/>
      <sz val="9"/>
      <name val="Arial"/>
      <family val="2"/>
    </font>
    <font>
      <sz val="9"/>
      <color theme="1"/>
      <name val="Arial"/>
      <family val="2"/>
    </font>
    <font>
      <b/>
      <i/>
      <sz val="10"/>
      <color rgb="FFFF0000"/>
      <name val="Arial"/>
      <family val="2"/>
    </font>
    <font>
      <sz val="9"/>
      <name val="Arial"/>
      <family val="2"/>
    </font>
    <font>
      <sz val="11"/>
      <name val="Calibri"/>
      <family val="2"/>
      <scheme val="minor"/>
    </font>
    <font>
      <b/>
      <sz val="9"/>
      <color rgb="FFFF0000"/>
      <name val="Arial"/>
      <family val="2"/>
    </font>
    <font>
      <b/>
      <sz val="10"/>
      <color theme="1"/>
      <name val="Arial"/>
      <family val="2"/>
    </font>
    <font>
      <sz val="11"/>
      <color rgb="FFFF0000"/>
      <name val="Calibri"/>
      <family val="2"/>
      <scheme val="minor"/>
    </font>
    <font>
      <b/>
      <i/>
      <sz val="10"/>
      <color theme="1"/>
      <name val="Arial"/>
      <family val="2"/>
    </font>
    <font>
      <sz val="10"/>
      <color theme="1"/>
      <name val="Calibri"/>
      <family val="2"/>
      <scheme val="minor"/>
    </font>
    <font>
      <sz val="9"/>
      <color theme="1"/>
      <name val="Calibri"/>
      <family val="2"/>
      <scheme val="minor"/>
    </font>
    <font>
      <sz val="9"/>
      <color rgb="FFFF0000"/>
      <name val="Arial"/>
      <family val="2"/>
    </font>
    <font>
      <b/>
      <sz val="14"/>
      <name val="Arial"/>
      <family val="2"/>
    </font>
    <font>
      <b/>
      <sz val="9"/>
      <color theme="1"/>
      <name val="Arial"/>
      <family val="2"/>
    </font>
  </fonts>
  <fills count="4">
    <fill>
      <patternFill patternType="none"/>
    </fill>
    <fill>
      <patternFill patternType="gray125"/>
    </fill>
    <fill>
      <patternFill patternType="solid">
        <fgColor rgb="FF00961D"/>
        <bgColor indexed="64"/>
      </patternFill>
    </fill>
    <fill>
      <patternFill patternType="solid">
        <fgColor theme="0"/>
        <bgColor indexed="64"/>
      </patternFill>
    </fill>
  </fills>
  <borders count="10">
    <border>
      <left/>
      <right/>
      <top/>
      <bottom/>
      <diagonal/>
    </border>
    <border>
      <left/>
      <right/>
      <top style="thin">
        <color theme="4" tint="0.39991454817346722"/>
      </top>
      <bottom style="thin">
        <color theme="4" tint="0.39994506668294322"/>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right/>
      <top/>
      <bottom style="thin">
        <color theme="4" tint="0.39976195562608724"/>
      </bottom>
      <diagonal/>
    </border>
    <border>
      <left/>
      <right/>
      <top style="thin">
        <color theme="4" tint="0.39982299264503923"/>
      </top>
      <bottom/>
      <diagonal/>
    </border>
    <border>
      <left/>
      <right/>
      <top style="thin">
        <color theme="4" tint="0.39994506668294322"/>
      </top>
      <bottom style="thin">
        <color theme="4" tint="0.39991454817346722"/>
      </bottom>
      <diagonal/>
    </border>
    <border>
      <left/>
      <right/>
      <top/>
      <bottom style="thin">
        <color theme="4" tint="0.39979247413556324"/>
      </bottom>
      <diagonal/>
    </border>
    <border>
      <left/>
      <right/>
      <top style="thin">
        <color theme="4" tint="0.39994506668294322"/>
      </top>
      <bottom/>
      <diagonal/>
    </border>
    <border>
      <left/>
      <right/>
      <top style="thin">
        <color theme="4" tint="0.39982299264503923"/>
      </top>
      <bottom style="thin">
        <color theme="4" tint="0.39979247413556324"/>
      </bottom>
      <diagonal/>
    </border>
  </borders>
  <cellStyleXfs count="2">
    <xf numFmtId="0" fontId="0" fillId="0" borderId="0"/>
    <xf numFmtId="9" fontId="1" fillId="0" borderId="0" applyFont="0" applyFill="0" applyBorder="0" applyAlignment="0" applyProtection="0"/>
  </cellStyleXfs>
  <cellXfs count="313">
    <xf numFmtId="0" fontId="0" fillId="0" borderId="0" xfId="0"/>
    <xf numFmtId="0" fontId="3" fillId="2" borderId="0" xfId="0" applyFont="1" applyFill="1"/>
    <xf numFmtId="0" fontId="4" fillId="2" borderId="0" xfId="0" applyFont="1" applyFill="1"/>
    <xf numFmtId="0" fontId="4" fillId="2" borderId="0" xfId="0" applyFont="1" applyFill="1" applyAlignment="1">
      <alignment wrapText="1"/>
    </xf>
    <xf numFmtId="0" fontId="5" fillId="2" borderId="0" xfId="0" applyFont="1" applyFill="1" applyBorder="1" applyAlignment="1">
      <alignment horizontal="right" vertical="top"/>
    </xf>
    <xf numFmtId="0" fontId="5" fillId="2" borderId="0" xfId="0" applyFont="1" applyFill="1" applyBorder="1" applyAlignment="1">
      <alignment vertical="top" wrapText="1"/>
    </xf>
    <xf numFmtId="49" fontId="5" fillId="2" borderId="0" xfId="0" applyNumberFormat="1" applyFont="1" applyFill="1" applyBorder="1" applyAlignment="1">
      <alignment horizontal="center" vertical="top" wrapText="1"/>
    </xf>
    <xf numFmtId="0" fontId="5" fillId="2" borderId="0" xfId="0" applyFont="1" applyFill="1" applyBorder="1" applyAlignment="1">
      <alignment horizontal="right" vertical="top" wrapText="1"/>
    </xf>
    <xf numFmtId="0" fontId="5" fillId="2" borderId="0" xfId="0" applyFont="1" applyFill="1" applyBorder="1" applyAlignment="1">
      <alignment horizontal="left" vertical="top" wrapText="1"/>
    </xf>
    <xf numFmtId="0" fontId="0" fillId="0" borderId="0" xfId="0" applyAlignment="1">
      <alignment vertical="top"/>
    </xf>
    <xf numFmtId="0" fontId="6" fillId="3" borderId="0" xfId="0" applyFont="1" applyFill="1" applyBorder="1"/>
    <xf numFmtId="0" fontId="6" fillId="3" borderId="0" xfId="0" applyFont="1" applyFill="1" applyBorder="1" applyAlignment="1">
      <alignment horizontal="center"/>
    </xf>
    <xf numFmtId="0" fontId="6" fillId="3" borderId="0" xfId="0" applyFont="1" applyFill="1" applyBorder="1" applyAlignment="1">
      <alignment horizontal="right"/>
    </xf>
    <xf numFmtId="0" fontId="6" fillId="3" borderId="0" xfId="0" applyFont="1" applyFill="1" applyBorder="1" applyAlignment="1">
      <alignment horizontal="left"/>
    </xf>
    <xf numFmtId="0" fontId="7" fillId="3" borderId="1" xfId="0" applyFont="1" applyFill="1" applyBorder="1" applyAlignment="1">
      <alignment vertical="top"/>
    </xf>
    <xf numFmtId="0" fontId="7" fillId="3" borderId="1" xfId="0" applyFont="1" applyFill="1" applyBorder="1" applyAlignment="1">
      <alignment vertical="top" wrapText="1"/>
    </xf>
    <xf numFmtId="0" fontId="7" fillId="3" borderId="1" xfId="0" applyFont="1" applyFill="1" applyBorder="1" applyAlignment="1">
      <alignment horizontal="center" vertical="top"/>
    </xf>
    <xf numFmtId="9" fontId="7" fillId="3" borderId="1" xfId="1" applyFont="1" applyFill="1" applyBorder="1" applyAlignment="1">
      <alignment vertical="top"/>
    </xf>
    <xf numFmtId="1" fontId="7" fillId="3" borderId="1" xfId="0" applyNumberFormat="1" applyFont="1" applyFill="1" applyBorder="1" applyAlignment="1">
      <alignment vertical="top"/>
    </xf>
    <xf numFmtId="0" fontId="7" fillId="3" borderId="1" xfId="0" applyFont="1" applyFill="1" applyBorder="1" applyAlignment="1">
      <alignment horizontal="right" vertical="top"/>
    </xf>
    <xf numFmtId="0" fontId="8" fillId="3" borderId="1" xfId="0" applyFont="1" applyFill="1" applyBorder="1" applyAlignment="1">
      <alignment horizontal="left" vertical="top" wrapText="1"/>
    </xf>
    <xf numFmtId="0" fontId="7" fillId="3" borderId="0" xfId="0" applyFont="1" applyFill="1" applyBorder="1"/>
    <xf numFmtId="0" fontId="9" fillId="3" borderId="0" xfId="0" applyFont="1" applyFill="1"/>
    <xf numFmtId="0" fontId="10" fillId="3" borderId="0" xfId="0" applyFont="1" applyFill="1" applyBorder="1" applyAlignment="1">
      <alignment vertical="top"/>
    </xf>
    <xf numFmtId="0" fontId="12" fillId="3" borderId="0" xfId="0" applyFont="1" applyFill="1" applyBorder="1"/>
    <xf numFmtId="0" fontId="12" fillId="3" borderId="0" xfId="0" applyFont="1" applyFill="1" applyBorder="1" applyAlignment="1">
      <alignment wrapText="1"/>
    </xf>
    <xf numFmtId="9" fontId="10" fillId="3" borderId="0" xfId="1" applyFont="1" applyFill="1" applyBorder="1"/>
    <xf numFmtId="1" fontId="10" fillId="3" borderId="0" xfId="0" applyNumberFormat="1" applyFont="1" applyFill="1" applyBorder="1" applyAlignment="1">
      <alignment horizontal="right"/>
    </xf>
    <xf numFmtId="0" fontId="13" fillId="3" borderId="0" xfId="0" applyFont="1" applyFill="1" applyBorder="1" applyAlignment="1">
      <alignment horizontal="right"/>
    </xf>
    <xf numFmtId="0" fontId="0" fillId="3" borderId="0" xfId="0" applyFill="1"/>
    <xf numFmtId="0" fontId="7" fillId="3" borderId="0" xfId="0" applyFont="1" applyFill="1" applyBorder="1" applyAlignment="1">
      <alignment vertical="top"/>
    </xf>
    <xf numFmtId="0" fontId="0" fillId="3" borderId="0" xfId="0" applyFill="1" applyBorder="1"/>
    <xf numFmtId="0" fontId="8" fillId="3" borderId="0" xfId="0" applyFont="1" applyFill="1" applyBorder="1"/>
    <xf numFmtId="9" fontId="0" fillId="3" borderId="0" xfId="1" applyFont="1" applyFill="1"/>
    <xf numFmtId="0" fontId="0" fillId="0" borderId="0" xfId="0" applyFill="1" applyBorder="1"/>
    <xf numFmtId="0" fontId="7" fillId="0" borderId="0" xfId="0" applyFont="1" applyFill="1" applyBorder="1" applyAlignment="1">
      <alignment vertical="top"/>
    </xf>
    <xf numFmtId="3" fontId="0" fillId="0" borderId="0" xfId="0" applyNumberFormat="1"/>
    <xf numFmtId="0" fontId="8" fillId="0" borderId="0" xfId="0" applyFont="1" applyFill="1" applyBorder="1" applyAlignment="1">
      <alignment vertical="top"/>
    </xf>
    <xf numFmtId="0" fontId="2" fillId="0" borderId="0" xfId="0" applyFont="1"/>
    <xf numFmtId="1" fontId="2" fillId="0" borderId="0" xfId="0" applyNumberFormat="1" applyFont="1"/>
    <xf numFmtId="1" fontId="0" fillId="0" borderId="0" xfId="0" applyNumberFormat="1" applyFont="1"/>
    <xf numFmtId="0" fontId="11" fillId="0" borderId="0" xfId="0" applyFont="1" applyFill="1" applyBorder="1" applyAlignment="1">
      <alignment vertical="top"/>
    </xf>
    <xf numFmtId="0" fontId="7" fillId="0" borderId="0" xfId="0" applyFont="1" applyFill="1" applyBorder="1" applyAlignment="1">
      <alignment horizontal="left" vertical="top"/>
    </xf>
    <xf numFmtId="0" fontId="14" fillId="0" borderId="0" xfId="0" applyFont="1" applyFill="1" applyBorder="1"/>
    <xf numFmtId="0" fontId="10" fillId="0" borderId="0" xfId="0" applyFont="1" applyFill="1" applyBorder="1"/>
    <xf numFmtId="0" fontId="14" fillId="0" borderId="0" xfId="0" applyFont="1"/>
    <xf numFmtId="1" fontId="7" fillId="3" borderId="1" xfId="0" applyNumberFormat="1" applyFont="1" applyFill="1" applyBorder="1" applyAlignment="1">
      <alignment horizontal="right" vertical="top"/>
    </xf>
    <xf numFmtId="0" fontId="5" fillId="2" borderId="0" xfId="0" applyFont="1" applyFill="1" applyBorder="1" applyAlignment="1">
      <alignment horizontal="right" vertical="center"/>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15" fillId="3" borderId="0" xfId="0" applyFont="1" applyFill="1" applyBorder="1" applyAlignment="1">
      <alignment wrapText="1"/>
    </xf>
    <xf numFmtId="0" fontId="15" fillId="3" borderId="0" xfId="0" applyFont="1" applyFill="1" applyBorder="1"/>
    <xf numFmtId="0" fontId="7" fillId="3" borderId="0" xfId="0" applyFont="1" applyFill="1" applyBorder="1" applyAlignment="1">
      <alignment vertical="top" wrapText="1"/>
    </xf>
    <xf numFmtId="0" fontId="7" fillId="3" borderId="0" xfId="0" applyFont="1" applyFill="1" applyBorder="1" applyAlignment="1">
      <alignment horizontal="center" vertical="top"/>
    </xf>
    <xf numFmtId="9" fontId="7" fillId="3" borderId="0" xfId="1" applyFont="1" applyFill="1" applyBorder="1" applyAlignment="1">
      <alignment vertical="top"/>
    </xf>
    <xf numFmtId="0" fontId="8" fillId="3" borderId="0" xfId="0" applyFont="1" applyFill="1" applyBorder="1" applyAlignment="1">
      <alignment vertical="top"/>
    </xf>
    <xf numFmtId="0" fontId="8" fillId="3" borderId="0" xfId="0" applyFont="1" applyFill="1" applyBorder="1" applyAlignment="1">
      <alignment horizontal="right" vertical="top"/>
    </xf>
    <xf numFmtId="0" fontId="7" fillId="3" borderId="2" xfId="0" applyFont="1" applyFill="1" applyBorder="1" applyAlignment="1">
      <alignment vertical="top"/>
    </xf>
    <xf numFmtId="0" fontId="7" fillId="3" borderId="2" xfId="0" applyFont="1" applyFill="1" applyBorder="1" applyAlignment="1">
      <alignment vertical="top" wrapText="1"/>
    </xf>
    <xf numFmtId="0" fontId="16" fillId="3" borderId="2" xfId="0" applyFont="1" applyFill="1" applyBorder="1" applyAlignment="1">
      <alignment vertical="top"/>
    </xf>
    <xf numFmtId="0" fontId="7" fillId="3" borderId="2" xfId="0" applyFont="1" applyFill="1" applyBorder="1" applyAlignment="1">
      <alignment horizontal="center" vertical="top"/>
    </xf>
    <xf numFmtId="9" fontId="7" fillId="3" borderId="2" xfId="1" applyFont="1" applyFill="1" applyBorder="1" applyAlignment="1">
      <alignment vertical="top"/>
    </xf>
    <xf numFmtId="0" fontId="8" fillId="3" borderId="2" xfId="0" applyFont="1" applyFill="1" applyBorder="1" applyAlignment="1">
      <alignment vertical="top"/>
    </xf>
    <xf numFmtId="0" fontId="8" fillId="3" borderId="2" xfId="0" applyFont="1" applyFill="1" applyBorder="1" applyAlignment="1">
      <alignment horizontal="right" vertical="top"/>
    </xf>
    <xf numFmtId="3" fontId="8" fillId="3" borderId="2" xfId="0" applyNumberFormat="1" applyFont="1" applyFill="1" applyBorder="1" applyAlignment="1">
      <alignment horizontal="right" vertical="top"/>
    </xf>
    <xf numFmtId="0" fontId="7" fillId="3" borderId="3" xfId="0" applyFont="1" applyFill="1" applyBorder="1" applyAlignment="1">
      <alignment vertical="top"/>
    </xf>
    <xf numFmtId="0" fontId="16" fillId="3" borderId="4" xfId="0" applyFont="1" applyFill="1" applyBorder="1" applyAlignment="1">
      <alignment vertical="top"/>
    </xf>
    <xf numFmtId="0" fontId="7" fillId="3" borderId="3" xfId="0" applyFont="1" applyFill="1" applyBorder="1" applyAlignment="1">
      <alignment vertical="top" wrapText="1"/>
    </xf>
    <xf numFmtId="0" fontId="7" fillId="3" borderId="3" xfId="0" applyFont="1" applyFill="1" applyBorder="1" applyAlignment="1">
      <alignment horizontal="center" vertical="top"/>
    </xf>
    <xf numFmtId="9" fontId="7" fillId="3" borderId="3" xfId="1" applyFont="1" applyFill="1" applyBorder="1" applyAlignment="1">
      <alignment vertical="top"/>
    </xf>
    <xf numFmtId="0" fontId="8" fillId="3" borderId="3" xfId="0" applyFont="1" applyFill="1" applyBorder="1" applyAlignment="1">
      <alignment vertical="top"/>
    </xf>
    <xf numFmtId="0" fontId="8" fillId="3" borderId="3" xfId="0" applyFont="1" applyFill="1" applyBorder="1" applyAlignment="1">
      <alignment horizontal="right" vertical="top"/>
    </xf>
    <xf numFmtId="3" fontId="8" fillId="3" borderId="3" xfId="0" applyNumberFormat="1" applyFont="1" applyFill="1" applyBorder="1" applyAlignment="1">
      <alignment horizontal="right" vertical="top"/>
    </xf>
    <xf numFmtId="0" fontId="7" fillId="3" borderId="5" xfId="0" applyFont="1" applyFill="1" applyBorder="1" applyAlignment="1">
      <alignment vertical="top" wrapText="1"/>
    </xf>
    <xf numFmtId="9" fontId="0" fillId="3" borderId="0" xfId="1" applyFont="1" applyFill="1" applyBorder="1"/>
    <xf numFmtId="0" fontId="17" fillId="3" borderId="0" xfId="0" applyFont="1" applyFill="1" applyBorder="1"/>
    <xf numFmtId="0" fontId="10" fillId="3" borderId="0" xfId="0" applyFont="1" applyFill="1" applyBorder="1" applyAlignment="1">
      <alignment horizontal="right"/>
    </xf>
    <xf numFmtId="0" fontId="17" fillId="3" borderId="0" xfId="0" applyFont="1" applyFill="1"/>
    <xf numFmtId="0" fontId="7" fillId="0" borderId="0" xfId="0" applyFont="1" applyFill="1" applyBorder="1" applyAlignment="1">
      <alignment vertical="top" wrapText="1"/>
    </xf>
    <xf numFmtId="0" fontId="0" fillId="0" borderId="0" xfId="0" applyBorder="1"/>
    <xf numFmtId="0" fontId="0" fillId="0" borderId="0" xfId="0" applyFont="1"/>
    <xf numFmtId="0" fontId="11" fillId="0" borderId="0" xfId="0" applyFont="1" applyFill="1" applyBorder="1" applyAlignment="1">
      <alignment vertical="top" wrapText="1"/>
    </xf>
    <xf numFmtId="0" fontId="7" fillId="0" borderId="0" xfId="0" applyFont="1" applyFill="1" applyBorder="1" applyAlignment="1">
      <alignment horizontal="left" vertical="top" wrapText="1"/>
    </xf>
    <xf numFmtId="0" fontId="14" fillId="0" borderId="0" xfId="0" applyFont="1" applyFill="1" applyBorder="1" applyAlignment="1">
      <alignment wrapText="1"/>
    </xf>
    <xf numFmtId="0" fontId="10" fillId="0" borderId="0" xfId="0" applyFont="1" applyFill="1" applyBorder="1" applyAlignment="1">
      <alignment wrapText="1"/>
    </xf>
    <xf numFmtId="0" fontId="14" fillId="0" borderId="0" xfId="0" applyFont="1" applyBorder="1" applyAlignment="1">
      <alignment wrapText="1"/>
    </xf>
    <xf numFmtId="0" fontId="14" fillId="0" borderId="0" xfId="0" applyFont="1" applyBorder="1"/>
    <xf numFmtId="0" fontId="14" fillId="0" borderId="0" xfId="0" applyFont="1" applyAlignment="1">
      <alignment wrapText="1"/>
    </xf>
    <xf numFmtId="0" fontId="0" fillId="0" borderId="0" xfId="0" applyFill="1" applyAlignment="1">
      <alignment vertical="top"/>
    </xf>
    <xf numFmtId="0" fontId="7" fillId="0" borderId="0" xfId="0" applyFont="1" applyFill="1" applyAlignment="1">
      <alignment horizontal="right"/>
    </xf>
    <xf numFmtId="0" fontId="7" fillId="0" borderId="0" xfId="0" applyFont="1" applyFill="1"/>
    <xf numFmtId="0" fontId="7" fillId="3" borderId="0" xfId="0" applyFont="1" applyFill="1" applyAlignment="1">
      <alignment vertical="top"/>
    </xf>
    <xf numFmtId="0" fontId="7" fillId="3" borderId="0" xfId="0" applyFont="1" applyFill="1" applyAlignment="1">
      <alignment vertical="top" wrapText="1"/>
    </xf>
    <xf numFmtId="9" fontId="7" fillId="3" borderId="0" xfId="1" applyFont="1" applyFill="1" applyAlignment="1">
      <alignment vertical="top"/>
    </xf>
    <xf numFmtId="1" fontId="7" fillId="3" borderId="0" xfId="0" applyNumberFormat="1" applyFont="1" applyFill="1" applyAlignment="1">
      <alignment vertical="top"/>
    </xf>
    <xf numFmtId="0" fontId="7" fillId="3" borderId="0" xfId="0" applyFont="1" applyFill="1" applyAlignment="1">
      <alignment horizontal="right" vertical="top"/>
    </xf>
    <xf numFmtId="0" fontId="7" fillId="3" borderId="6" xfId="0" applyFont="1" applyFill="1" applyBorder="1" applyAlignment="1">
      <alignment vertical="top"/>
    </xf>
    <xf numFmtId="0" fontId="7" fillId="3" borderId="6" xfId="0" applyFont="1" applyFill="1" applyBorder="1" applyAlignment="1">
      <alignment vertical="top" wrapText="1"/>
    </xf>
    <xf numFmtId="0" fontId="7" fillId="3" borderId="6" xfId="0" applyFont="1" applyFill="1" applyBorder="1" applyAlignment="1">
      <alignment horizontal="center" vertical="top"/>
    </xf>
    <xf numFmtId="9" fontId="7" fillId="3" borderId="6" xfId="1" applyFont="1" applyFill="1" applyBorder="1" applyAlignment="1">
      <alignment vertical="top"/>
    </xf>
    <xf numFmtId="0" fontId="7" fillId="3" borderId="6" xfId="0" applyFont="1" applyFill="1" applyBorder="1" applyAlignment="1">
      <alignment horizontal="right" vertical="top"/>
    </xf>
    <xf numFmtId="0" fontId="8" fillId="3" borderId="6" xfId="0" applyFont="1" applyFill="1" applyBorder="1" applyAlignment="1">
      <alignment vertical="top" wrapText="1"/>
    </xf>
    <xf numFmtId="0" fontId="7" fillId="3" borderId="7" xfId="0" applyFont="1" applyFill="1" applyBorder="1" applyAlignment="1">
      <alignment vertical="top" wrapText="1"/>
    </xf>
    <xf numFmtId="0" fontId="7" fillId="3" borderId="7" xfId="0" applyFont="1" applyFill="1" applyBorder="1" applyAlignment="1">
      <alignment vertical="top"/>
    </xf>
    <xf numFmtId="1" fontId="7" fillId="3" borderId="6" xfId="0" applyNumberFormat="1" applyFont="1" applyFill="1" applyBorder="1" applyAlignment="1">
      <alignment vertical="top"/>
    </xf>
    <xf numFmtId="0" fontId="12" fillId="3" borderId="0" xfId="0" applyFont="1" applyFill="1" applyBorder="1" applyAlignment="1">
      <alignment vertical="top"/>
    </xf>
    <xf numFmtId="0" fontId="12" fillId="3" borderId="0" xfId="0" applyFont="1" applyFill="1" applyBorder="1" applyAlignment="1">
      <alignment vertical="top" wrapText="1"/>
    </xf>
    <xf numFmtId="9" fontId="10" fillId="3" borderId="0" xfId="1" applyFont="1" applyFill="1" applyBorder="1" applyAlignment="1">
      <alignment vertical="top"/>
    </xf>
    <xf numFmtId="1" fontId="10" fillId="3" borderId="0" xfId="0" applyNumberFormat="1" applyFont="1" applyFill="1" applyBorder="1" applyAlignment="1">
      <alignment horizontal="right" vertical="top"/>
    </xf>
    <xf numFmtId="0" fontId="18" fillId="3" borderId="0" xfId="0" applyFont="1" applyFill="1" applyBorder="1" applyAlignment="1">
      <alignment horizontal="right" vertical="top"/>
    </xf>
    <xf numFmtId="0" fontId="0" fillId="0" borderId="0" xfId="0" applyFill="1"/>
    <xf numFmtId="0" fontId="8" fillId="0" borderId="0" xfId="0" applyFont="1" applyFill="1" applyBorder="1" applyAlignment="1">
      <alignment vertical="top" wrapText="1"/>
    </xf>
    <xf numFmtId="0" fontId="8" fillId="0" borderId="0" xfId="0" applyFont="1" applyFill="1"/>
    <xf numFmtId="0" fontId="11" fillId="0" borderId="0" xfId="0" applyFont="1" applyFill="1"/>
    <xf numFmtId="0" fontId="3" fillId="2" borderId="0" xfId="0" applyFont="1" applyFill="1" applyAlignment="1">
      <alignment vertical="top"/>
    </xf>
    <xf numFmtId="0" fontId="8" fillId="3" borderId="7" xfId="0" applyFont="1" applyFill="1" applyBorder="1" applyAlignment="1">
      <alignment vertical="top" wrapText="1"/>
    </xf>
    <xf numFmtId="0" fontId="8" fillId="3" borderId="7" xfId="0" applyFont="1" applyFill="1" applyBorder="1" applyAlignment="1">
      <alignment vertical="top"/>
    </xf>
    <xf numFmtId="3" fontId="7" fillId="3" borderId="0" xfId="0" applyNumberFormat="1" applyFont="1" applyFill="1" applyBorder="1" applyAlignment="1">
      <alignment vertical="top"/>
    </xf>
    <xf numFmtId="1" fontId="7" fillId="3" borderId="0" xfId="0" applyNumberFormat="1" applyFont="1" applyFill="1" applyBorder="1" applyAlignment="1">
      <alignment vertical="top"/>
    </xf>
    <xf numFmtId="0" fontId="7" fillId="3" borderId="0" xfId="0" applyFont="1" applyFill="1" applyBorder="1" applyAlignment="1">
      <alignment horizontal="right" vertical="top"/>
    </xf>
    <xf numFmtId="0" fontId="8" fillId="3" borderId="0" xfId="0" applyFont="1" applyFill="1" applyBorder="1" applyAlignment="1">
      <alignment horizontal="left" vertical="top" wrapText="1"/>
    </xf>
    <xf numFmtId="0" fontId="8" fillId="3" borderId="2" xfId="0" applyFont="1" applyFill="1" applyBorder="1" applyAlignment="1">
      <alignment horizontal="center" vertical="top"/>
    </xf>
    <xf numFmtId="3" fontId="7" fillId="3" borderId="2" xfId="0" applyNumberFormat="1" applyFont="1" applyFill="1" applyBorder="1" applyAlignment="1">
      <alignment vertical="top"/>
    </xf>
    <xf numFmtId="1" fontId="7" fillId="3" borderId="2" xfId="0" applyNumberFormat="1" applyFont="1" applyFill="1" applyBorder="1" applyAlignment="1">
      <alignment vertical="top"/>
    </xf>
    <xf numFmtId="0" fontId="7" fillId="3" borderId="2" xfId="0" applyFont="1" applyFill="1" applyBorder="1" applyAlignment="1">
      <alignment horizontal="right" vertical="top"/>
    </xf>
    <xf numFmtId="0" fontId="8" fillId="3" borderId="2" xfId="0" applyFont="1" applyFill="1" applyBorder="1" applyAlignment="1">
      <alignment horizontal="left" vertical="top" wrapText="1"/>
    </xf>
    <xf numFmtId="0" fontId="8" fillId="3" borderId="8" xfId="0" applyFont="1" applyFill="1" applyBorder="1" applyAlignment="1">
      <alignment horizontal="center" vertical="top"/>
    </xf>
    <xf numFmtId="0" fontId="7" fillId="3" borderId="9" xfId="0" applyFont="1" applyFill="1" applyBorder="1" applyAlignment="1">
      <alignment vertical="top" wrapText="1"/>
    </xf>
    <xf numFmtId="0" fontId="7" fillId="3" borderId="9" xfId="0" applyFont="1" applyFill="1" applyBorder="1" applyAlignment="1">
      <alignment vertical="top"/>
    </xf>
    <xf numFmtId="3" fontId="7" fillId="3" borderId="0" xfId="0" applyNumberFormat="1" applyFont="1" applyFill="1" applyAlignment="1">
      <alignment vertical="top"/>
    </xf>
    <xf numFmtId="0" fontId="8" fillId="3" borderId="8" xfId="0" applyFont="1" applyFill="1" applyBorder="1" applyAlignment="1">
      <alignment horizontal="left" vertical="top" wrapText="1"/>
    </xf>
    <xf numFmtId="0" fontId="7" fillId="3" borderId="8" xfId="0" applyFont="1" applyFill="1" applyBorder="1" applyAlignment="1">
      <alignment vertical="top"/>
    </xf>
    <xf numFmtId="0" fontId="7" fillId="3" borderId="8" xfId="0" applyFont="1" applyFill="1" applyBorder="1" applyAlignment="1">
      <alignment vertical="top" wrapText="1"/>
    </xf>
    <xf numFmtId="9" fontId="7" fillId="3" borderId="8" xfId="1" applyFont="1" applyFill="1" applyBorder="1" applyAlignment="1">
      <alignment vertical="top"/>
    </xf>
    <xf numFmtId="3" fontId="7" fillId="3" borderId="8" xfId="0" applyNumberFormat="1" applyFont="1" applyFill="1" applyBorder="1" applyAlignment="1">
      <alignment vertical="top"/>
    </xf>
    <xf numFmtId="1" fontId="7" fillId="3" borderId="8" xfId="0" applyNumberFormat="1" applyFont="1" applyFill="1" applyBorder="1" applyAlignment="1">
      <alignment vertical="top"/>
    </xf>
    <xf numFmtId="0" fontId="7" fillId="3" borderId="8" xfId="0" applyFont="1" applyFill="1" applyBorder="1" applyAlignment="1">
      <alignment horizontal="right" vertical="top"/>
    </xf>
    <xf numFmtId="0" fontId="7" fillId="3" borderId="8" xfId="0" applyFont="1" applyFill="1" applyBorder="1" applyAlignment="1">
      <alignment horizontal="center" vertical="top"/>
    </xf>
    <xf numFmtId="0" fontId="0" fillId="3" borderId="8" xfId="0" applyFill="1" applyBorder="1" applyAlignment="1">
      <alignment vertical="top"/>
    </xf>
    <xf numFmtId="0" fontId="9" fillId="3" borderId="8" xfId="0" applyFont="1" applyFill="1" applyBorder="1"/>
    <xf numFmtId="3" fontId="0" fillId="3" borderId="8" xfId="0" applyNumberFormat="1" applyFill="1" applyBorder="1" applyAlignment="1">
      <alignment vertical="top"/>
    </xf>
    <xf numFmtId="1" fontId="0" fillId="3" borderId="8" xfId="0" applyNumberFormat="1" applyFill="1" applyBorder="1" applyAlignment="1">
      <alignment vertical="top"/>
    </xf>
    <xf numFmtId="0" fontId="0" fillId="3" borderId="8" xfId="0" applyFill="1" applyBorder="1" applyAlignment="1">
      <alignment horizontal="right" vertical="top"/>
    </xf>
    <xf numFmtId="0" fontId="13" fillId="3" borderId="0" xfId="0" applyFont="1" applyFill="1" applyBorder="1" applyAlignment="1">
      <alignment vertical="top"/>
    </xf>
    <xf numFmtId="0" fontId="13" fillId="3" borderId="0" xfId="0" applyFont="1" applyFill="1" applyBorder="1" applyAlignment="1">
      <alignment vertical="top" wrapText="1"/>
    </xf>
    <xf numFmtId="1" fontId="13" fillId="3" borderId="0" xfId="0" applyNumberFormat="1" applyFont="1" applyFill="1" applyBorder="1" applyAlignment="1">
      <alignment horizontal="right" vertical="top"/>
    </xf>
    <xf numFmtId="0" fontId="18" fillId="3" borderId="0" xfId="0" applyFont="1" applyFill="1" applyBorder="1" applyAlignment="1">
      <alignment horizontal="center" vertical="top"/>
    </xf>
    <xf numFmtId="0" fontId="0" fillId="3" borderId="0" xfId="0" applyFill="1" applyAlignment="1">
      <alignment horizontal="center"/>
    </xf>
    <xf numFmtId="0" fontId="0" fillId="0" borderId="0" xfId="0" applyFill="1" applyBorder="1" applyAlignment="1">
      <alignment vertical="top"/>
    </xf>
    <xf numFmtId="0" fontId="7" fillId="0" borderId="0" xfId="0" applyFont="1" applyFill="1" applyBorder="1"/>
    <xf numFmtId="0" fontId="7" fillId="0" borderId="8" xfId="0" applyFont="1" applyFill="1" applyBorder="1" applyAlignment="1">
      <alignment vertical="top"/>
    </xf>
    <xf numFmtId="0" fontId="7" fillId="0" borderId="6" xfId="0" applyFont="1" applyFill="1" applyBorder="1" applyAlignment="1">
      <alignment vertical="top" wrapText="1"/>
    </xf>
    <xf numFmtId="0" fontId="7" fillId="3" borderId="6" xfId="0" applyFont="1" applyFill="1" applyBorder="1" applyAlignment="1">
      <alignment horizontal="right" vertical="top" wrapText="1"/>
    </xf>
    <xf numFmtId="9" fontId="7" fillId="3" borderId="6" xfId="1" applyFont="1" applyFill="1" applyBorder="1" applyAlignment="1">
      <alignment vertical="top" wrapText="1"/>
    </xf>
    <xf numFmtId="1" fontId="7" fillId="3" borderId="6" xfId="0" applyNumberFormat="1" applyFont="1" applyFill="1" applyBorder="1" applyAlignment="1">
      <alignment vertical="top" wrapText="1"/>
    </xf>
    <xf numFmtId="0" fontId="7" fillId="3" borderId="6" xfId="0" applyFont="1" applyFill="1" applyBorder="1" applyAlignment="1">
      <alignment horizontal="center" vertical="top" wrapText="1"/>
    </xf>
    <xf numFmtId="1" fontId="7" fillId="3" borderId="7" xfId="0" applyNumberFormat="1" applyFont="1" applyFill="1" applyBorder="1" applyAlignment="1">
      <alignment horizontal="right" vertical="top"/>
    </xf>
    <xf numFmtId="9" fontId="7" fillId="3" borderId="7" xfId="1" applyFont="1" applyFill="1" applyBorder="1" applyAlignment="1">
      <alignment horizontal="right" vertical="top"/>
    </xf>
    <xf numFmtId="1" fontId="0" fillId="0" borderId="0" xfId="0" applyNumberFormat="1"/>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8" fillId="3" borderId="6" xfId="0" applyFont="1" applyFill="1" applyBorder="1" applyAlignment="1">
      <alignment horizontal="center" vertical="top"/>
    </xf>
    <xf numFmtId="0" fontId="8" fillId="0" borderId="8"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3" fontId="7" fillId="3" borderId="7" xfId="0" applyNumberFormat="1" applyFont="1" applyFill="1" applyBorder="1" applyAlignment="1">
      <alignment horizontal="right" vertical="top"/>
    </xf>
    <xf numFmtId="0" fontId="5" fillId="2" borderId="0" xfId="0" applyFont="1" applyFill="1" applyBorder="1" applyAlignment="1">
      <alignment vertical="top"/>
    </xf>
    <xf numFmtId="0" fontId="0" fillId="0" borderId="0" xfId="0" applyAlignment="1">
      <alignment vertical="top" wrapText="1"/>
    </xf>
    <xf numFmtId="0" fontId="21" fillId="3" borderId="3" xfId="0" applyFont="1" applyFill="1" applyBorder="1"/>
    <xf numFmtId="0" fontId="6" fillId="3" borderId="3" xfId="0" applyFont="1" applyFill="1" applyBorder="1"/>
    <xf numFmtId="0" fontId="6" fillId="3" borderId="3" xfId="0" applyFont="1" applyFill="1" applyBorder="1" applyAlignment="1">
      <alignment wrapText="1"/>
    </xf>
    <xf numFmtId="0" fontId="6" fillId="3" borderId="3" xfId="0" applyFont="1" applyFill="1" applyBorder="1" applyAlignment="1"/>
    <xf numFmtId="0" fontId="6" fillId="3" borderId="3" xfId="0" applyFont="1" applyFill="1" applyBorder="1" applyAlignment="1">
      <alignment horizontal="center" vertical="top"/>
    </xf>
    <xf numFmtId="0" fontId="6" fillId="3" borderId="3" xfId="0" applyFont="1" applyFill="1" applyBorder="1" applyAlignment="1">
      <alignment horizontal="right"/>
    </xf>
    <xf numFmtId="9" fontId="6" fillId="3" borderId="3" xfId="1" applyFont="1" applyFill="1" applyBorder="1" applyAlignment="1">
      <alignment horizontal="right"/>
    </xf>
    <xf numFmtId="0" fontId="8" fillId="3" borderId="0" xfId="0" applyFont="1" applyFill="1" applyBorder="1" applyAlignment="1">
      <alignment vertical="top" wrapText="1"/>
    </xf>
    <xf numFmtId="0" fontId="16" fillId="3" borderId="0" xfId="0" applyFont="1" applyFill="1" applyBorder="1" applyAlignment="1">
      <alignment vertical="top"/>
    </xf>
    <xf numFmtId="0" fontId="8" fillId="3" borderId="0" xfId="0" applyFont="1" applyFill="1" applyBorder="1" applyAlignment="1">
      <alignment horizontal="center" vertical="top"/>
    </xf>
    <xf numFmtId="9" fontId="8" fillId="3" borderId="0" xfId="1" applyFont="1" applyFill="1" applyBorder="1" applyAlignment="1">
      <alignment vertical="top"/>
    </xf>
    <xf numFmtId="3" fontId="8" fillId="3" borderId="0" xfId="0" applyNumberFormat="1" applyFont="1" applyFill="1" applyBorder="1" applyAlignment="1">
      <alignment vertical="top"/>
    </xf>
    <xf numFmtId="3" fontId="17" fillId="0" borderId="0" xfId="0" applyNumberFormat="1" applyFont="1"/>
    <xf numFmtId="0" fontId="8" fillId="3" borderId="2" xfId="0" applyFont="1" applyFill="1" applyBorder="1" applyAlignment="1">
      <alignment vertical="top" wrapText="1"/>
    </xf>
    <xf numFmtId="9" fontId="8" fillId="3" borderId="2" xfId="1" applyFont="1" applyFill="1" applyBorder="1" applyAlignment="1">
      <alignment vertical="top"/>
    </xf>
    <xf numFmtId="3" fontId="8" fillId="3" borderId="2" xfId="0" applyNumberFormat="1" applyFont="1" applyFill="1" applyBorder="1" applyAlignment="1">
      <alignment vertical="top"/>
    </xf>
    <xf numFmtId="0" fontId="16" fillId="3" borderId="7" xfId="0" applyFont="1" applyFill="1" applyBorder="1" applyAlignment="1">
      <alignment vertical="top"/>
    </xf>
    <xf numFmtId="14" fontId="8" fillId="3" borderId="2" xfId="0" applyNumberFormat="1" applyFont="1" applyFill="1" applyBorder="1" applyAlignment="1">
      <alignment vertical="top"/>
    </xf>
    <xf numFmtId="14" fontId="8" fillId="3" borderId="3" xfId="0" applyNumberFormat="1" applyFont="1" applyFill="1" applyBorder="1" applyAlignment="1">
      <alignment vertical="top"/>
    </xf>
    <xf numFmtId="0" fontId="8" fillId="3" borderId="3" xfId="0" applyFont="1" applyFill="1" applyBorder="1" applyAlignment="1">
      <alignment vertical="top" wrapText="1"/>
    </xf>
    <xf numFmtId="0" fontId="8" fillId="3" borderId="3" xfId="0" applyFont="1" applyFill="1" applyBorder="1" applyAlignment="1">
      <alignment horizontal="center" vertical="top"/>
    </xf>
    <xf numFmtId="9" fontId="8" fillId="3" borderId="3" xfId="1" applyFont="1" applyFill="1" applyBorder="1" applyAlignment="1">
      <alignment vertical="top"/>
    </xf>
    <xf numFmtId="3" fontId="8" fillId="3" borderId="3" xfId="0" applyNumberFormat="1" applyFont="1" applyFill="1" applyBorder="1" applyAlignment="1">
      <alignment vertical="top"/>
    </xf>
    <xf numFmtId="14" fontId="8" fillId="3" borderId="0" xfId="0" applyNumberFormat="1" applyFont="1" applyFill="1" applyBorder="1" applyAlignment="1">
      <alignment vertical="top"/>
    </xf>
    <xf numFmtId="0" fontId="8" fillId="3" borderId="9" xfId="0" applyFont="1" applyFill="1" applyBorder="1" applyAlignment="1">
      <alignment vertical="top" wrapText="1"/>
    </xf>
    <xf numFmtId="0" fontId="16" fillId="3" borderId="9" xfId="0" applyFont="1" applyFill="1" applyBorder="1" applyAlignment="1">
      <alignment vertical="top"/>
    </xf>
    <xf numFmtId="0" fontId="17" fillId="0" borderId="0" xfId="0" applyFont="1" applyFill="1"/>
    <xf numFmtId="0" fontId="20" fillId="0" borderId="0" xfId="0" applyFont="1" applyFill="1"/>
    <xf numFmtId="0" fontId="16" fillId="3" borderId="6" xfId="0" applyFont="1" applyFill="1" applyBorder="1" applyAlignment="1">
      <alignment vertical="top"/>
    </xf>
    <xf numFmtId="0" fontId="16" fillId="3" borderId="8" xfId="0" applyFont="1" applyFill="1" applyBorder="1" applyAlignment="1">
      <alignment vertical="top"/>
    </xf>
    <xf numFmtId="0" fontId="8" fillId="3" borderId="8" xfId="0" applyFont="1" applyFill="1" applyBorder="1" applyAlignment="1">
      <alignment vertical="top" wrapText="1"/>
    </xf>
    <xf numFmtId="0" fontId="8" fillId="3" borderId="0" xfId="0" applyFont="1" applyFill="1" applyBorder="1" applyAlignment="1">
      <alignment wrapText="1"/>
    </xf>
    <xf numFmtId="9" fontId="8" fillId="3" borderId="0" xfId="1" applyFont="1" applyFill="1" applyBorder="1"/>
    <xf numFmtId="3" fontId="8" fillId="3" borderId="0" xfId="0" applyNumberFormat="1" applyFont="1" applyFill="1" applyBorder="1"/>
    <xf numFmtId="0" fontId="8" fillId="3" borderId="2" xfId="0" applyFont="1" applyFill="1" applyBorder="1" applyAlignment="1">
      <alignment horizontal="right"/>
    </xf>
    <xf numFmtId="0" fontId="16" fillId="3" borderId="3" xfId="0" applyFont="1" applyFill="1" applyBorder="1" applyAlignment="1">
      <alignment vertical="top" wrapText="1"/>
    </xf>
    <xf numFmtId="0" fontId="16" fillId="3" borderId="3" xfId="0" applyFont="1" applyFill="1" applyBorder="1" applyAlignment="1">
      <alignment vertical="top"/>
    </xf>
    <xf numFmtId="0" fontId="22" fillId="3" borderId="0" xfId="0" applyFont="1" applyFill="1" applyAlignment="1">
      <alignment wrapText="1"/>
    </xf>
    <xf numFmtId="0" fontId="23" fillId="3" borderId="0" xfId="0" applyFont="1" applyFill="1" applyAlignment="1"/>
    <xf numFmtId="3" fontId="0" fillId="3" borderId="0" xfId="0" applyNumberFormat="1" applyFill="1"/>
    <xf numFmtId="0" fontId="0" fillId="3" borderId="0" xfId="0" applyFill="1" applyAlignment="1">
      <alignment horizontal="right"/>
    </xf>
    <xf numFmtId="0" fontId="10" fillId="3" borderId="0" xfId="0" applyFont="1" applyFill="1" applyBorder="1"/>
    <xf numFmtId="0" fontId="10" fillId="3" borderId="0" xfId="0" applyFont="1" applyFill="1" applyBorder="1" applyAlignment="1"/>
    <xf numFmtId="0" fontId="13" fillId="3" borderId="0" xfId="0" applyFont="1" applyFill="1" applyBorder="1" applyAlignment="1"/>
    <xf numFmtId="3" fontId="10" fillId="3" borderId="0" xfId="0" applyNumberFormat="1" applyFont="1" applyFill="1" applyBorder="1" applyAlignment="1">
      <alignment horizontal="right"/>
    </xf>
    <xf numFmtId="0" fontId="8" fillId="3" borderId="0" xfId="0" applyFont="1" applyFill="1"/>
    <xf numFmtId="0" fontId="14" fillId="3" borderId="0" xfId="0" applyFont="1" applyFill="1" applyBorder="1" applyAlignment="1">
      <alignment vertical="top"/>
    </xf>
    <xf numFmtId="0" fontId="17" fillId="3" borderId="0" xfId="0" applyFont="1" applyFill="1" applyAlignment="1"/>
    <xf numFmtId="3" fontId="17" fillId="3" borderId="0" xfId="0" applyNumberFormat="1" applyFont="1" applyFill="1"/>
    <xf numFmtId="0" fontId="17" fillId="3" borderId="0" xfId="0" applyFont="1" applyFill="1" applyAlignment="1">
      <alignment horizontal="right"/>
    </xf>
    <xf numFmtId="3" fontId="20" fillId="3" borderId="0" xfId="1" applyNumberFormat="1" applyFont="1" applyFill="1"/>
    <xf numFmtId="49" fontId="0" fillId="3" borderId="0" xfId="0" applyNumberFormat="1" applyFill="1" applyBorder="1"/>
    <xf numFmtId="0" fontId="0" fillId="3" borderId="0" xfId="0" applyFill="1" applyBorder="1" applyAlignment="1"/>
    <xf numFmtId="0" fontId="17" fillId="0" borderId="0" xfId="0" applyFont="1"/>
    <xf numFmtId="0" fontId="14" fillId="0" borderId="0" xfId="0" applyFont="1" applyFill="1" applyBorder="1" applyAlignment="1">
      <alignment vertical="top"/>
    </xf>
    <xf numFmtId="0" fontId="0" fillId="0" borderId="0" xfId="0" applyFill="1" applyBorder="1" applyAlignment="1"/>
    <xf numFmtId="0" fontId="24" fillId="0" borderId="0" xfId="0" applyFont="1" applyFill="1" applyBorder="1" applyAlignment="1">
      <alignment vertical="top"/>
    </xf>
    <xf numFmtId="0" fontId="14" fillId="0" borderId="0" xfId="0" applyFont="1" applyFill="1" applyBorder="1" applyAlignment="1">
      <alignment horizontal="left" vertical="top"/>
    </xf>
    <xf numFmtId="0" fontId="0" fillId="0" borderId="0" xfId="0" applyAlignment="1"/>
    <xf numFmtId="0" fontId="25" fillId="2" borderId="0" xfId="0" applyFont="1" applyFill="1"/>
    <xf numFmtId="0" fontId="14" fillId="0" borderId="0" xfId="0" applyNumberFormat="1" applyFont="1"/>
    <xf numFmtId="0" fontId="7" fillId="3" borderId="7" xfId="0" applyFont="1" applyFill="1" applyBorder="1" applyAlignment="1">
      <alignment horizontal="center" vertical="top"/>
    </xf>
    <xf numFmtId="9" fontId="7" fillId="3" borderId="7" xfId="1" applyFont="1" applyFill="1" applyBorder="1" applyAlignment="1">
      <alignment vertical="top"/>
    </xf>
    <xf numFmtId="3" fontId="7" fillId="3" borderId="7" xfId="0" applyNumberFormat="1" applyFont="1" applyFill="1" applyBorder="1" applyAlignment="1">
      <alignment vertical="top"/>
    </xf>
    <xf numFmtId="0" fontId="7" fillId="3" borderId="7" xfId="0" applyFont="1" applyFill="1" applyBorder="1" applyAlignment="1">
      <alignment horizontal="right" vertical="top"/>
    </xf>
    <xf numFmtId="0" fontId="24" fillId="0" borderId="0" xfId="0" applyFont="1"/>
    <xf numFmtId="0" fontId="16" fillId="0" borderId="0" xfId="0" applyFont="1"/>
    <xf numFmtId="3" fontId="2" fillId="0" borderId="0" xfId="0" applyNumberFormat="1" applyFont="1"/>
    <xf numFmtId="165" fontId="2" fillId="0" borderId="0" xfId="0" applyNumberFormat="1" applyFont="1"/>
    <xf numFmtId="0" fontId="14" fillId="3" borderId="0" xfId="0" applyFont="1" applyFill="1"/>
    <xf numFmtId="0" fontId="14" fillId="3" borderId="0" xfId="0" applyFont="1" applyFill="1" applyAlignment="1">
      <alignment wrapText="1"/>
    </xf>
    <xf numFmtId="0" fontId="16" fillId="3" borderId="0" xfId="0" applyFont="1" applyFill="1"/>
    <xf numFmtId="0" fontId="24" fillId="3" borderId="0" xfId="0" applyFont="1" applyFill="1" applyAlignment="1">
      <alignment wrapText="1"/>
    </xf>
    <xf numFmtId="1" fontId="14" fillId="3" borderId="0" xfId="0" applyNumberFormat="1" applyFont="1" applyFill="1"/>
    <xf numFmtId="9" fontId="26" fillId="3" borderId="0" xfId="1" applyFont="1" applyFill="1"/>
    <xf numFmtId="1" fontId="26" fillId="3" borderId="0" xfId="0" applyNumberFormat="1" applyFont="1" applyFill="1"/>
    <xf numFmtId="0" fontId="8" fillId="3" borderId="7" xfId="0" applyFont="1" applyFill="1" applyBorder="1" applyAlignment="1">
      <alignment horizontal="center" vertical="top"/>
    </xf>
    <xf numFmtId="9" fontId="8" fillId="3" borderId="7" xfId="1" applyFont="1" applyFill="1" applyBorder="1" applyAlignment="1">
      <alignment vertical="top"/>
    </xf>
    <xf numFmtId="3" fontId="8" fillId="3" borderId="7" xfId="0" applyNumberFormat="1" applyFont="1" applyFill="1" applyBorder="1" applyAlignment="1">
      <alignment vertical="top"/>
    </xf>
    <xf numFmtId="0" fontId="8" fillId="3" borderId="7" xfId="0" applyFont="1" applyFill="1" applyBorder="1" applyAlignment="1">
      <alignment horizontal="right" vertical="top"/>
    </xf>
    <xf numFmtId="1" fontId="8" fillId="3" borderId="7" xfId="0" applyNumberFormat="1" applyFont="1" applyFill="1" applyBorder="1" applyAlignment="1">
      <alignment horizontal="right" vertical="top"/>
    </xf>
    <xf numFmtId="9" fontId="8" fillId="3" borderId="7" xfId="1" applyFont="1" applyFill="1" applyBorder="1" applyAlignment="1">
      <alignment horizontal="right" vertical="top"/>
    </xf>
    <xf numFmtId="0" fontId="16" fillId="0" borderId="0" xfId="0" applyNumberFormat="1" applyFont="1"/>
    <xf numFmtId="9" fontId="14" fillId="0" borderId="0" xfId="1" applyFont="1"/>
    <xf numFmtId="9" fontId="13" fillId="3" borderId="0" xfId="1" applyNumberFormat="1" applyFont="1" applyFill="1" applyAlignment="1">
      <alignment horizontal="right"/>
    </xf>
    <xf numFmtId="2" fontId="0" fillId="0" borderId="0" xfId="0" applyNumberFormat="1"/>
    <xf numFmtId="164" fontId="0" fillId="0" borderId="0" xfId="0" applyNumberFormat="1"/>
    <xf numFmtId="9" fontId="14" fillId="0" borderId="0" xfId="0" applyNumberFormat="1" applyFont="1"/>
    <xf numFmtId="9" fontId="16" fillId="0" borderId="0" xfId="0" applyNumberFormat="1" applyFont="1"/>
    <xf numFmtId="9" fontId="14" fillId="3" borderId="0" xfId="0" applyNumberFormat="1" applyFont="1" applyFill="1"/>
    <xf numFmtId="1" fontId="14" fillId="0" borderId="0" xfId="0" applyNumberFormat="1" applyFont="1"/>
    <xf numFmtId="9" fontId="7" fillId="0" borderId="0" xfId="0" applyNumberFormat="1" applyFont="1" applyFill="1" applyBorder="1"/>
    <xf numFmtId="9" fontId="7" fillId="0" borderId="0" xfId="0" applyNumberFormat="1" applyFont="1" applyFill="1"/>
    <xf numFmtId="9" fontId="0" fillId="0" borderId="0" xfId="0" applyNumberFormat="1" applyFill="1" applyBorder="1"/>
    <xf numFmtId="1" fontId="0" fillId="0" borderId="0" xfId="0" applyNumberFormat="1" applyFill="1"/>
    <xf numFmtId="3" fontId="0" fillId="0" borderId="0" xfId="0" applyNumberFormat="1" applyFill="1"/>
    <xf numFmtId="1" fontId="2" fillId="0" borderId="0" xfId="0" applyNumberFormat="1" applyFont="1" applyFill="1"/>
    <xf numFmtId="3" fontId="2" fillId="0" borderId="0" xfId="0" applyNumberFormat="1" applyFont="1" applyFill="1"/>
    <xf numFmtId="0" fontId="8" fillId="0" borderId="2" xfId="0" applyFont="1" applyFill="1" applyBorder="1" applyAlignment="1">
      <alignment vertical="top"/>
    </xf>
    <xf numFmtId="0" fontId="8" fillId="0" borderId="2" xfId="0" applyFont="1" applyFill="1" applyBorder="1" applyAlignment="1">
      <alignment vertical="top" wrapText="1"/>
    </xf>
    <xf numFmtId="0" fontId="16" fillId="0" borderId="2" xfId="0" applyFont="1" applyFill="1" applyBorder="1" applyAlignment="1">
      <alignment vertical="top"/>
    </xf>
    <xf numFmtId="0" fontId="8" fillId="0" borderId="2" xfId="0" applyFont="1" applyFill="1" applyBorder="1" applyAlignment="1">
      <alignment horizontal="center" vertical="top"/>
    </xf>
    <xf numFmtId="3" fontId="8" fillId="0" borderId="2" xfId="0" applyNumberFormat="1" applyFont="1" applyFill="1" applyBorder="1" applyAlignment="1">
      <alignment vertical="top"/>
    </xf>
    <xf numFmtId="0" fontId="8" fillId="0" borderId="2" xfId="0" applyFont="1" applyFill="1" applyBorder="1" applyAlignment="1">
      <alignment horizontal="right" vertical="top"/>
    </xf>
    <xf numFmtId="3" fontId="8" fillId="0" borderId="2" xfId="0" applyNumberFormat="1" applyFont="1" applyFill="1" applyBorder="1" applyAlignment="1">
      <alignment horizontal="right" vertical="top"/>
    </xf>
    <xf numFmtId="3" fontId="17" fillId="0" borderId="0" xfId="0" applyNumberFormat="1" applyFont="1" applyFill="1"/>
    <xf numFmtId="164" fontId="0" fillId="0" borderId="0" xfId="0" applyNumberFormat="1" applyFill="1"/>
    <xf numFmtId="0" fontId="8" fillId="0" borderId="0" xfId="0" applyFont="1" applyFill="1" applyBorder="1" applyAlignment="1">
      <alignment horizontal="center" vertical="top"/>
    </xf>
    <xf numFmtId="9" fontId="8" fillId="0" borderId="0" xfId="1" applyFont="1" applyFill="1" applyBorder="1" applyAlignment="1">
      <alignment vertical="top"/>
    </xf>
    <xf numFmtId="3" fontId="8" fillId="0" borderId="0" xfId="0" applyNumberFormat="1" applyFont="1" applyFill="1" applyBorder="1" applyAlignment="1">
      <alignment vertical="top"/>
    </xf>
    <xf numFmtId="0" fontId="8" fillId="0" borderId="0" xfId="0" applyFont="1" applyFill="1" applyBorder="1" applyAlignment="1">
      <alignment horizontal="right" vertical="top"/>
    </xf>
    <xf numFmtId="14" fontId="8" fillId="0" borderId="2" xfId="0" applyNumberFormat="1" applyFont="1" applyFill="1" applyBorder="1" applyAlignment="1">
      <alignment vertical="top"/>
    </xf>
    <xf numFmtId="0" fontId="8" fillId="0" borderId="7" xfId="0" applyFont="1" applyFill="1" applyBorder="1" applyAlignment="1">
      <alignment vertical="top" wrapText="1"/>
    </xf>
    <xf numFmtId="0" fontId="16" fillId="0" borderId="7" xfId="0" applyFont="1" applyFill="1" applyBorder="1" applyAlignment="1">
      <alignment vertical="top"/>
    </xf>
    <xf numFmtId="9" fontId="8" fillId="0" borderId="2" xfId="1" applyFont="1" applyFill="1" applyBorder="1" applyAlignment="1">
      <alignment vertical="top"/>
    </xf>
    <xf numFmtId="0" fontId="16" fillId="0" borderId="0" xfId="0" applyFont="1" applyFill="1" applyBorder="1" applyAlignment="1">
      <alignment vertical="top"/>
    </xf>
    <xf numFmtId="2" fontId="8" fillId="0" borderId="2" xfId="0" applyNumberFormat="1" applyFont="1" applyFill="1" applyBorder="1" applyAlignment="1">
      <alignment vertical="top"/>
    </xf>
    <xf numFmtId="14" fontId="8" fillId="0" borderId="0" xfId="0" applyNumberFormat="1" applyFont="1" applyFill="1" applyBorder="1" applyAlignment="1">
      <alignment vertical="top"/>
    </xf>
    <xf numFmtId="0" fontId="8" fillId="0" borderId="9" xfId="0" applyFont="1" applyFill="1" applyBorder="1" applyAlignment="1">
      <alignment vertical="top" wrapText="1"/>
    </xf>
    <xf numFmtId="0" fontId="16" fillId="0" borderId="9" xfId="0" applyFont="1" applyFill="1" applyBorder="1" applyAlignment="1">
      <alignment vertical="top"/>
    </xf>
    <xf numFmtId="14" fontId="8" fillId="0" borderId="7" xfId="0" applyNumberFormat="1" applyFont="1" applyFill="1" applyBorder="1" applyAlignment="1">
      <alignment vertical="top" wrapText="1"/>
    </xf>
    <xf numFmtId="14" fontId="16" fillId="0" borderId="7" xfId="0" applyNumberFormat="1" applyFont="1" applyFill="1" applyBorder="1" applyAlignment="1">
      <alignment vertical="top"/>
    </xf>
    <xf numFmtId="164" fontId="8" fillId="0" borderId="3" xfId="0" applyNumberFormat="1" applyFont="1" applyFill="1" applyBorder="1" applyAlignment="1">
      <alignment vertical="top"/>
    </xf>
    <xf numFmtId="0" fontId="8" fillId="0" borderId="3" xfId="0" applyFont="1" applyFill="1" applyBorder="1" applyAlignment="1">
      <alignment vertical="top"/>
    </xf>
    <xf numFmtId="0" fontId="7" fillId="0" borderId="3" xfId="0" applyFont="1" applyFill="1" applyBorder="1" applyAlignment="1">
      <alignment vertical="top" wrapText="1"/>
    </xf>
    <xf numFmtId="0" fontId="16" fillId="0" borderId="3" xfId="0" applyFont="1" applyFill="1" applyBorder="1" applyAlignment="1">
      <alignment vertical="top"/>
    </xf>
    <xf numFmtId="9" fontId="8" fillId="0" borderId="3" xfId="1" applyFont="1" applyFill="1" applyBorder="1" applyAlignment="1">
      <alignment vertical="top"/>
    </xf>
    <xf numFmtId="3" fontId="8" fillId="0" borderId="3" xfId="0" applyNumberFormat="1" applyFont="1" applyFill="1" applyBorder="1" applyAlignment="1">
      <alignment vertical="top"/>
    </xf>
    <xf numFmtId="0" fontId="8" fillId="0" borderId="3" xfId="0" applyFont="1" applyFill="1" applyBorder="1" applyAlignment="1">
      <alignment horizontal="right" vertical="top"/>
    </xf>
    <xf numFmtId="9" fontId="10" fillId="0" borderId="0" xfId="1" applyFont="1" applyFill="1" applyBorder="1"/>
    <xf numFmtId="3" fontId="10" fillId="0" borderId="0" xfId="0" applyNumberFormat="1" applyFont="1" applyFill="1" applyBorder="1" applyAlignment="1">
      <alignment horizontal="right"/>
    </xf>
    <xf numFmtId="1" fontId="26" fillId="0" borderId="0" xfId="0" applyNumberFormat="1" applyFont="1" applyFill="1"/>
    <xf numFmtId="1" fontId="7" fillId="0" borderId="7" xfId="0" applyNumberFormat="1" applyFont="1" applyFill="1" applyBorder="1" applyAlignment="1">
      <alignment horizontal="right" vertical="top"/>
    </xf>
    <xf numFmtId="3" fontId="7" fillId="0" borderId="7" xfId="0" applyNumberFormat="1" applyFont="1" applyFill="1" applyBorder="1" applyAlignment="1">
      <alignment vertical="top"/>
    </xf>
    <xf numFmtId="9" fontId="7" fillId="0" borderId="0" xfId="1" applyFont="1" applyFill="1" applyBorder="1" applyAlignment="1">
      <alignment vertical="top"/>
    </xf>
    <xf numFmtId="3" fontId="19" fillId="0" borderId="0" xfId="0" applyNumberFormat="1" applyFont="1" applyFill="1"/>
    <xf numFmtId="9" fontId="0" fillId="0" borderId="0" xfId="1" applyFont="1" applyFill="1"/>
    <xf numFmtId="3" fontId="7" fillId="0" borderId="7" xfId="0" applyNumberFormat="1" applyFont="1" applyFill="1" applyBorder="1" applyAlignment="1">
      <alignment horizontal="right" vertical="top"/>
    </xf>
    <xf numFmtId="3" fontId="8" fillId="0" borderId="0" xfId="0" applyNumberFormat="1" applyFont="1" applyFill="1" applyBorder="1" applyAlignment="1">
      <alignment horizontal="right" vertical="top"/>
    </xf>
    <xf numFmtId="0" fontId="8" fillId="3" borderId="6" xfId="0" applyFont="1" applyFill="1" applyBorder="1" applyAlignment="1">
      <alignment horizontal="right" vertical="top"/>
    </xf>
    <xf numFmtId="0" fontId="8" fillId="3" borderId="8" xfId="0" applyFont="1" applyFill="1" applyBorder="1" applyAlignment="1">
      <alignment horizontal="right" vertical="top"/>
    </xf>
    <xf numFmtId="9" fontId="13" fillId="0" borderId="0" xfId="1" applyFont="1" applyFill="1" applyBorder="1" applyAlignment="1">
      <alignment vertical="top"/>
    </xf>
    <xf numFmtId="9" fontId="7" fillId="0" borderId="2" xfId="1" applyFont="1" applyFill="1" applyBorder="1" applyAlignment="1">
      <alignment vertical="top"/>
    </xf>
    <xf numFmtId="0" fontId="5" fillId="2" borderId="0" xfId="0" applyFont="1" applyFill="1" applyBorder="1" applyAlignment="1">
      <alignment horizontal="right" vertical="center" wrapText="1"/>
    </xf>
    <xf numFmtId="0" fontId="5" fillId="2" borderId="0" xfId="0" applyFont="1" applyFill="1" applyBorder="1" applyAlignment="1">
      <alignment horizontal="righ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tabSelected="1" topLeftCell="F43" zoomScale="90" zoomScaleNormal="90" workbookViewId="0">
      <selection activeCell="J45" sqref="J45:M50"/>
    </sheetView>
  </sheetViews>
  <sheetFormatPr defaultRowHeight="14.4" x14ac:dyDescent="0.3"/>
  <cols>
    <col min="1" max="1" width="8.44140625" customWidth="1"/>
    <col min="2" max="2" width="13.88671875" customWidth="1"/>
    <col min="3" max="3" width="35.6640625" style="45" customWidth="1"/>
    <col min="4" max="4" width="13.6640625" style="45" customWidth="1"/>
    <col min="5" max="5" width="74.5546875" style="226" customWidth="1"/>
    <col min="6" max="6" width="7.6640625" customWidth="1"/>
    <col min="7" max="7" width="11.33203125" bestFit="1" customWidth="1"/>
    <col min="8" max="8" width="11.109375" bestFit="1" customWidth="1"/>
    <col min="9" max="9" width="11.44140625" customWidth="1"/>
    <col min="10" max="10" width="11.109375" customWidth="1"/>
    <col min="11" max="11" width="13.6640625" customWidth="1"/>
    <col min="12" max="12" width="17.88671875" bestFit="1" customWidth="1"/>
    <col min="13" max="13" width="20.44140625" bestFit="1" customWidth="1"/>
    <col min="14" max="14" width="11" bestFit="1" customWidth="1"/>
  </cols>
  <sheetData>
    <row r="1" spans="1:39" ht="19.95" customHeight="1" x14ac:dyDescent="0.3">
      <c r="A1" s="1" t="s">
        <v>114</v>
      </c>
      <c r="B1" s="2"/>
      <c r="C1" s="2"/>
      <c r="D1" s="2"/>
      <c r="E1" s="3"/>
      <c r="F1" s="2"/>
      <c r="G1" s="2"/>
      <c r="H1" s="2"/>
      <c r="I1" s="2"/>
      <c r="J1" s="2"/>
      <c r="K1" s="2"/>
      <c r="L1" s="2"/>
      <c r="M1" s="2"/>
    </row>
    <row r="2" spans="1:39" s="167" customFormat="1" ht="26.4" x14ac:dyDescent="0.3">
      <c r="A2" s="4" t="s">
        <v>1</v>
      </c>
      <c r="B2" s="5" t="s">
        <v>115</v>
      </c>
      <c r="C2" s="5" t="s">
        <v>2</v>
      </c>
      <c r="D2" s="5" t="s">
        <v>3</v>
      </c>
      <c r="E2" s="166" t="s">
        <v>4</v>
      </c>
      <c r="F2" s="6" t="s">
        <v>5</v>
      </c>
      <c r="G2" s="7" t="s">
        <v>6</v>
      </c>
      <c r="H2" s="7" t="s">
        <v>7</v>
      </c>
      <c r="I2" s="7" t="s">
        <v>8</v>
      </c>
      <c r="J2" s="7" t="s">
        <v>9</v>
      </c>
      <c r="K2" s="7" t="s">
        <v>10</v>
      </c>
      <c r="L2" s="7" t="s">
        <v>116</v>
      </c>
      <c r="M2" s="7" t="s">
        <v>371</v>
      </c>
    </row>
    <row r="3" spans="1:39" x14ac:dyDescent="0.3">
      <c r="A3" s="168"/>
      <c r="B3" s="169"/>
      <c r="C3" s="170"/>
      <c r="D3" s="169"/>
      <c r="E3" s="171"/>
      <c r="F3" s="172"/>
      <c r="G3" s="173" t="s">
        <v>13</v>
      </c>
      <c r="H3" s="174" t="s">
        <v>14</v>
      </c>
      <c r="I3" s="173" t="s">
        <v>15</v>
      </c>
      <c r="J3" s="173" t="s">
        <v>15</v>
      </c>
      <c r="K3" s="173"/>
      <c r="L3" s="173" t="s">
        <v>95</v>
      </c>
      <c r="M3" s="173" t="s">
        <v>16</v>
      </c>
    </row>
    <row r="4" spans="1:39" ht="26.4" x14ac:dyDescent="0.3">
      <c r="A4" s="55">
        <v>7</v>
      </c>
      <c r="B4" s="55" t="s">
        <v>117</v>
      </c>
      <c r="C4" s="175" t="s">
        <v>118</v>
      </c>
      <c r="D4" s="176" t="s">
        <v>56</v>
      </c>
      <c r="E4" s="175" t="s">
        <v>119</v>
      </c>
      <c r="F4" s="177" t="s">
        <v>20</v>
      </c>
      <c r="G4" s="55">
        <v>2013</v>
      </c>
      <c r="H4" s="178">
        <v>0.32236842105263158</v>
      </c>
      <c r="I4" s="179">
        <v>49</v>
      </c>
      <c r="J4" s="179">
        <v>49</v>
      </c>
      <c r="K4" s="56" t="s">
        <v>21</v>
      </c>
      <c r="L4" s="64">
        <v>8381.5789473684217</v>
      </c>
      <c r="M4" s="64">
        <v>1575.7368421052631</v>
      </c>
      <c r="N4" s="180"/>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row>
    <row r="5" spans="1:39" x14ac:dyDescent="0.3">
      <c r="A5" s="62">
        <v>14</v>
      </c>
      <c r="B5" s="62" t="s">
        <v>117</v>
      </c>
      <c r="C5" s="181" t="s">
        <v>120</v>
      </c>
      <c r="D5" s="59" t="s">
        <v>121</v>
      </c>
      <c r="E5" s="181" t="s">
        <v>122</v>
      </c>
      <c r="F5" s="121" t="s">
        <v>20</v>
      </c>
      <c r="G5" s="62">
        <v>2017</v>
      </c>
      <c r="H5" s="182">
        <v>0.86614173228346458</v>
      </c>
      <c r="I5" s="183">
        <v>120</v>
      </c>
      <c r="J5" s="183">
        <v>110</v>
      </c>
      <c r="K5" s="63" t="s">
        <v>123</v>
      </c>
      <c r="L5" s="64">
        <v>23385.826771653545</v>
      </c>
      <c r="M5" s="64">
        <v>4396.535433070866</v>
      </c>
      <c r="N5" s="180"/>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row>
    <row r="6" spans="1:39" ht="26.4" x14ac:dyDescent="0.3">
      <c r="A6" s="55">
        <v>37</v>
      </c>
      <c r="B6" s="55" t="s">
        <v>117</v>
      </c>
      <c r="C6" s="115" t="s">
        <v>124</v>
      </c>
      <c r="D6" s="184" t="s">
        <v>48</v>
      </c>
      <c r="E6" s="175" t="s">
        <v>125</v>
      </c>
      <c r="F6" s="177" t="s">
        <v>20</v>
      </c>
      <c r="G6" s="55">
        <v>2016</v>
      </c>
      <c r="H6" s="178">
        <v>0</v>
      </c>
      <c r="I6" s="179">
        <v>54</v>
      </c>
      <c r="J6" s="179">
        <v>0</v>
      </c>
      <c r="K6" s="56" t="s">
        <v>21</v>
      </c>
      <c r="L6" s="64">
        <v>0</v>
      </c>
      <c r="M6" s="64">
        <v>0</v>
      </c>
      <c r="N6" s="180"/>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row>
    <row r="7" spans="1:39" x14ac:dyDescent="0.3">
      <c r="A7" s="62">
        <v>4</v>
      </c>
      <c r="B7" s="185" t="s">
        <v>126</v>
      </c>
      <c r="C7" s="115" t="s">
        <v>127</v>
      </c>
      <c r="D7" s="184" t="s">
        <v>128</v>
      </c>
      <c r="E7" s="181" t="s">
        <v>129</v>
      </c>
      <c r="F7" s="121" t="s">
        <v>20</v>
      </c>
      <c r="G7" s="62">
        <v>2014</v>
      </c>
      <c r="H7" s="182">
        <v>0.3436426116838488</v>
      </c>
      <c r="I7" s="183">
        <v>900</v>
      </c>
      <c r="J7" s="183">
        <v>300</v>
      </c>
      <c r="K7" s="63" t="s">
        <v>123</v>
      </c>
      <c r="L7" s="64">
        <v>33156.701030927834</v>
      </c>
      <c r="M7" s="64">
        <v>10742.771134020619</v>
      </c>
      <c r="N7" s="180"/>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row>
    <row r="8" spans="1:39" s="110" customFormat="1" x14ac:dyDescent="0.3">
      <c r="A8" s="70">
        <v>5</v>
      </c>
      <c r="B8" s="186" t="s">
        <v>126</v>
      </c>
      <c r="C8" s="175" t="s">
        <v>130</v>
      </c>
      <c r="D8" s="176" t="s">
        <v>64</v>
      </c>
      <c r="E8" s="187" t="s">
        <v>131</v>
      </c>
      <c r="F8" s="188" t="s">
        <v>20</v>
      </c>
      <c r="G8" s="70">
        <v>2019</v>
      </c>
      <c r="H8" s="189">
        <v>0.62189054726368154</v>
      </c>
      <c r="I8" s="190">
        <v>1400</v>
      </c>
      <c r="J8" s="190">
        <v>1250</v>
      </c>
      <c r="K8" s="71" t="s">
        <v>21</v>
      </c>
      <c r="L8" s="64">
        <v>49751.243781094519</v>
      </c>
      <c r="M8" s="64">
        <v>16119.402985074625</v>
      </c>
      <c r="N8" s="180"/>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row>
    <row r="9" spans="1:39" s="110" customFormat="1" ht="26.4" x14ac:dyDescent="0.3">
      <c r="A9" s="55">
        <v>13</v>
      </c>
      <c r="B9" s="191" t="s">
        <v>126</v>
      </c>
      <c r="C9" s="192" t="s">
        <v>55</v>
      </c>
      <c r="D9" s="193" t="s">
        <v>56</v>
      </c>
      <c r="E9" s="175" t="s">
        <v>132</v>
      </c>
      <c r="F9" s="177" t="s">
        <v>20</v>
      </c>
      <c r="G9" s="55">
        <v>2015</v>
      </c>
      <c r="H9" s="178">
        <v>0.21764032073310424</v>
      </c>
      <c r="I9" s="179">
        <v>190</v>
      </c>
      <c r="J9" s="179">
        <v>190</v>
      </c>
      <c r="K9" s="56" t="s">
        <v>123</v>
      </c>
      <c r="L9" s="64">
        <v>47158.087056128294</v>
      </c>
      <c r="M9" s="64">
        <v>5849.9260812014772</v>
      </c>
      <c r="N9" s="180"/>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row>
    <row r="10" spans="1:39" s="110" customFormat="1" ht="26.4" x14ac:dyDescent="0.3">
      <c r="A10" s="266" t="s">
        <v>165</v>
      </c>
      <c r="B10" s="266" t="s">
        <v>126</v>
      </c>
      <c r="C10" s="267" t="s">
        <v>166</v>
      </c>
      <c r="D10" s="268" t="s">
        <v>68</v>
      </c>
      <c r="E10" s="267" t="s">
        <v>167</v>
      </c>
      <c r="F10" s="269" t="s">
        <v>20</v>
      </c>
      <c r="G10" s="266">
        <v>2016</v>
      </c>
      <c r="H10" s="282">
        <v>0.91129032258064513</v>
      </c>
      <c r="I10" s="270">
        <v>1860</v>
      </c>
      <c r="J10" s="270">
        <v>1695</v>
      </c>
      <c r="K10" s="271" t="s">
        <v>123</v>
      </c>
      <c r="L10" s="272">
        <v>203434.62903225812</v>
      </c>
      <c r="M10" s="272">
        <v>38198.326198924733</v>
      </c>
      <c r="N10" s="273"/>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row>
    <row r="11" spans="1:39" s="194" customFormat="1" ht="26.4" x14ac:dyDescent="0.3">
      <c r="A11" s="37">
        <v>49</v>
      </c>
      <c r="B11" s="37" t="s">
        <v>126</v>
      </c>
      <c r="C11" s="267" t="s">
        <v>133</v>
      </c>
      <c r="D11" s="268" t="s">
        <v>134</v>
      </c>
      <c r="E11" s="111" t="s">
        <v>135</v>
      </c>
      <c r="F11" s="275" t="s">
        <v>20</v>
      </c>
      <c r="G11" s="37">
        <v>2015</v>
      </c>
      <c r="H11" s="276">
        <v>0.60629921259842523</v>
      </c>
      <c r="I11" s="277">
        <v>127</v>
      </c>
      <c r="J11" s="277">
        <v>77</v>
      </c>
      <c r="K11" s="278" t="s">
        <v>123</v>
      </c>
      <c r="L11" s="272">
        <v>64874.015748031503</v>
      </c>
      <c r="M11" s="272">
        <v>6321.6124234470699</v>
      </c>
      <c r="N11" s="273"/>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row>
    <row r="12" spans="1:39" s="110" customFormat="1" ht="23.4" customHeight="1" x14ac:dyDescent="0.3">
      <c r="A12" s="37">
        <v>56</v>
      </c>
      <c r="B12" s="279" t="s">
        <v>126</v>
      </c>
      <c r="C12" s="280" t="s">
        <v>136</v>
      </c>
      <c r="D12" s="281" t="s">
        <v>137</v>
      </c>
      <c r="E12" s="267" t="s">
        <v>138</v>
      </c>
      <c r="F12" s="269" t="s">
        <v>20</v>
      </c>
      <c r="G12" s="266">
        <v>2016</v>
      </c>
      <c r="H12" s="282">
        <v>0.69827586206896552</v>
      </c>
      <c r="I12" s="270">
        <v>177</v>
      </c>
      <c r="J12" s="270">
        <v>162</v>
      </c>
      <c r="K12" s="271" t="s">
        <v>123</v>
      </c>
      <c r="L12" s="272">
        <v>3491.3793103448274</v>
      </c>
      <c r="M12" s="272">
        <v>340.2155172413793</v>
      </c>
      <c r="N12" s="273"/>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row>
    <row r="13" spans="1:39" s="110" customFormat="1" ht="26.4" x14ac:dyDescent="0.3">
      <c r="A13" s="266">
        <v>64</v>
      </c>
      <c r="B13" s="279" t="s">
        <v>126</v>
      </c>
      <c r="C13" s="111" t="s">
        <v>139</v>
      </c>
      <c r="D13" s="283" t="s">
        <v>140</v>
      </c>
      <c r="E13" s="267" t="s">
        <v>141</v>
      </c>
      <c r="F13" s="269" t="s">
        <v>20</v>
      </c>
      <c r="G13" s="266">
        <v>2016</v>
      </c>
      <c r="H13" s="282">
        <v>0.43253467843631777</v>
      </c>
      <c r="I13" s="270">
        <v>215.5</v>
      </c>
      <c r="J13" s="270">
        <v>171.5</v>
      </c>
      <c r="K13" s="271" t="s">
        <v>21</v>
      </c>
      <c r="L13" s="272">
        <v>62587.335435056746</v>
      </c>
      <c r="M13" s="272">
        <v>10508.479177385456</v>
      </c>
      <c r="N13" s="273"/>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row>
    <row r="14" spans="1:39" s="110" customFormat="1" ht="26.4" x14ac:dyDescent="0.3">
      <c r="A14" s="284">
        <v>68.97</v>
      </c>
      <c r="B14" s="285" t="s">
        <v>126</v>
      </c>
      <c r="C14" s="286" t="s">
        <v>142</v>
      </c>
      <c r="D14" s="287" t="s">
        <v>143</v>
      </c>
      <c r="E14" s="111" t="s">
        <v>144</v>
      </c>
      <c r="F14" s="275" t="s">
        <v>20</v>
      </c>
      <c r="G14" s="37">
        <v>2016</v>
      </c>
      <c r="H14" s="276">
        <v>0.6707377673076923</v>
      </c>
      <c r="I14" s="277">
        <v>520</v>
      </c>
      <c r="J14" s="277">
        <v>348.78363899999999</v>
      </c>
      <c r="K14" s="278" t="s">
        <v>21</v>
      </c>
      <c r="L14" s="272">
        <v>100610.66509615384</v>
      </c>
      <c r="M14" s="272">
        <v>12843.137715570514</v>
      </c>
      <c r="N14" s="273"/>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row>
    <row r="15" spans="1:39" s="110" customFormat="1" ht="26.4" x14ac:dyDescent="0.3">
      <c r="A15" s="284">
        <v>81.93</v>
      </c>
      <c r="B15" s="279" t="s">
        <v>126</v>
      </c>
      <c r="C15" s="288" t="s">
        <v>145</v>
      </c>
      <c r="D15" s="289" t="s">
        <v>146</v>
      </c>
      <c r="E15" s="267" t="s">
        <v>147</v>
      </c>
      <c r="F15" s="269" t="s">
        <v>20</v>
      </c>
      <c r="G15" s="266">
        <v>2016</v>
      </c>
      <c r="H15" s="282">
        <v>0.61065573770491799</v>
      </c>
      <c r="I15" s="270">
        <v>1250</v>
      </c>
      <c r="J15" s="270">
        <v>745</v>
      </c>
      <c r="K15" s="271" t="s">
        <v>123</v>
      </c>
      <c r="L15" s="272">
        <v>573405.73770491802</v>
      </c>
      <c r="M15" s="272">
        <v>55875.203551912564</v>
      </c>
      <c r="N15" s="273"/>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row>
    <row r="16" spans="1:39" s="195" customFormat="1" ht="39.6" x14ac:dyDescent="0.3">
      <c r="A16" s="55">
        <v>103</v>
      </c>
      <c r="B16" s="55" t="s">
        <v>126</v>
      </c>
      <c r="C16" s="102" t="s">
        <v>148</v>
      </c>
      <c r="D16" s="184" t="s">
        <v>80</v>
      </c>
      <c r="E16" s="175" t="s">
        <v>149</v>
      </c>
      <c r="F16" s="177" t="s">
        <v>20</v>
      </c>
      <c r="G16" s="55">
        <v>2013</v>
      </c>
      <c r="H16" s="178">
        <v>0.8928571428571429</v>
      </c>
      <c r="I16" s="179">
        <v>225</v>
      </c>
      <c r="J16" s="179">
        <v>225</v>
      </c>
      <c r="K16" s="56" t="s">
        <v>123</v>
      </c>
      <c r="L16" s="64">
        <v>18303.571428571431</v>
      </c>
      <c r="M16" s="64">
        <v>4194.9935357142858</v>
      </c>
      <c r="N16" s="180"/>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row>
    <row r="17" spans="1:39" ht="40.5" customHeight="1" x14ac:dyDescent="0.3">
      <c r="A17" s="62">
        <v>107</v>
      </c>
      <c r="B17" s="62" t="s">
        <v>126</v>
      </c>
      <c r="C17" s="58" t="s">
        <v>150</v>
      </c>
      <c r="D17" s="176" t="s">
        <v>151</v>
      </c>
      <c r="E17" s="181" t="s">
        <v>152</v>
      </c>
      <c r="F17" s="121" t="s">
        <v>20</v>
      </c>
      <c r="G17" s="62">
        <v>2015</v>
      </c>
      <c r="H17" s="182">
        <v>0.45454545454545453</v>
      </c>
      <c r="I17" s="183">
        <v>41</v>
      </c>
      <c r="J17" s="183">
        <v>19</v>
      </c>
      <c r="K17" s="63" t="s">
        <v>123</v>
      </c>
      <c r="L17" s="64">
        <v>916.87272727272727</v>
      </c>
      <c r="M17" s="64">
        <v>107.27410909090909</v>
      </c>
      <c r="N17" s="180"/>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row>
    <row r="18" spans="1:39" ht="26.4" x14ac:dyDescent="0.3">
      <c r="A18" s="55">
        <v>115</v>
      </c>
      <c r="B18" s="55" t="s">
        <v>126</v>
      </c>
      <c r="C18" s="52" t="s">
        <v>153</v>
      </c>
      <c r="D18" s="193" t="s">
        <v>154</v>
      </c>
      <c r="E18" s="175" t="s">
        <v>155</v>
      </c>
      <c r="F18" s="177" t="s">
        <v>20</v>
      </c>
      <c r="G18" s="55">
        <v>2010</v>
      </c>
      <c r="H18" s="178">
        <v>1</v>
      </c>
      <c r="I18" s="179">
        <v>62</v>
      </c>
      <c r="J18" s="179">
        <v>62</v>
      </c>
      <c r="K18" s="56" t="s">
        <v>123</v>
      </c>
      <c r="L18" s="64">
        <v>40000</v>
      </c>
      <c r="M18" s="64">
        <v>11005.747200000002</v>
      </c>
      <c r="N18" s="180"/>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row>
    <row r="19" spans="1:39" ht="26.4" x14ac:dyDescent="0.3">
      <c r="A19" s="62">
        <v>118</v>
      </c>
      <c r="B19" s="62" t="s">
        <v>126</v>
      </c>
      <c r="C19" s="58" t="s">
        <v>156</v>
      </c>
      <c r="D19" s="184" t="s">
        <v>157</v>
      </c>
      <c r="E19" s="181" t="s">
        <v>158</v>
      </c>
      <c r="F19" s="121" t="s">
        <v>20</v>
      </c>
      <c r="G19" s="62">
        <v>2010</v>
      </c>
      <c r="H19" s="182">
        <v>0</v>
      </c>
      <c r="I19" s="183">
        <v>50</v>
      </c>
      <c r="J19" s="183">
        <v>0</v>
      </c>
      <c r="K19" s="63" t="s">
        <v>123</v>
      </c>
      <c r="L19" s="64">
        <v>0</v>
      </c>
      <c r="M19" s="64">
        <v>0</v>
      </c>
      <c r="N19" s="180"/>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row>
    <row r="20" spans="1:39" ht="26.4" x14ac:dyDescent="0.3">
      <c r="A20" s="62">
        <v>143</v>
      </c>
      <c r="B20" s="62" t="s">
        <v>126</v>
      </c>
      <c r="C20" s="102" t="s">
        <v>159</v>
      </c>
      <c r="D20" s="184" t="s">
        <v>160</v>
      </c>
      <c r="E20" s="181" t="s">
        <v>161</v>
      </c>
      <c r="F20" s="121" t="s">
        <v>20</v>
      </c>
      <c r="G20" s="62">
        <v>2017</v>
      </c>
      <c r="H20" s="182">
        <v>0.45454545454545453</v>
      </c>
      <c r="I20" s="183">
        <v>15</v>
      </c>
      <c r="J20" s="183">
        <v>10</v>
      </c>
      <c r="K20" s="63" t="s">
        <v>21</v>
      </c>
      <c r="L20" s="64">
        <v>396.81818181818181</v>
      </c>
      <c r="M20" s="64">
        <v>109.18201483636363</v>
      </c>
      <c r="N20" s="180"/>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row>
    <row r="21" spans="1:39" x14ac:dyDescent="0.3">
      <c r="A21" s="55">
        <v>153</v>
      </c>
      <c r="B21" s="55" t="s">
        <v>126</v>
      </c>
      <c r="C21" s="67" t="s">
        <v>162</v>
      </c>
      <c r="D21" s="176" t="s">
        <v>163</v>
      </c>
      <c r="E21" s="175" t="s">
        <v>164</v>
      </c>
      <c r="F21" s="177" t="s">
        <v>20</v>
      </c>
      <c r="G21" s="55">
        <v>2017</v>
      </c>
      <c r="H21" s="178">
        <v>0.7978723404255319</v>
      </c>
      <c r="I21" s="179">
        <v>376</v>
      </c>
      <c r="J21" s="179">
        <v>300</v>
      </c>
      <c r="K21" s="56" t="s">
        <v>123</v>
      </c>
      <c r="L21" s="64">
        <v>53457.446808510635</v>
      </c>
      <c r="M21" s="64">
        <v>14865.187148936169</v>
      </c>
      <c r="N21" s="180"/>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row>
    <row r="22" spans="1:39" ht="26.4" x14ac:dyDescent="0.3">
      <c r="A22" s="62">
        <v>12</v>
      </c>
      <c r="B22" s="62" t="s">
        <v>168</v>
      </c>
      <c r="C22" s="101" t="s">
        <v>55</v>
      </c>
      <c r="D22" s="196" t="s">
        <v>169</v>
      </c>
      <c r="E22" s="181" t="s">
        <v>170</v>
      </c>
      <c r="F22" s="121" t="s">
        <v>20</v>
      </c>
      <c r="G22" s="62">
        <v>2015</v>
      </c>
      <c r="H22" s="182">
        <v>0.68306010928961747</v>
      </c>
      <c r="I22" s="183">
        <v>250</v>
      </c>
      <c r="J22" s="183">
        <v>250</v>
      </c>
      <c r="K22" s="63" t="s">
        <v>123</v>
      </c>
      <c r="L22" s="64">
        <v>89139.344262295082</v>
      </c>
      <c r="M22" s="64">
        <v>33872.950819672129</v>
      </c>
      <c r="N22" s="180"/>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row>
    <row r="23" spans="1:39" ht="26.4" x14ac:dyDescent="0.3">
      <c r="A23" s="55">
        <v>51</v>
      </c>
      <c r="B23" s="55" t="s">
        <v>168</v>
      </c>
      <c r="C23" s="175" t="s">
        <v>133</v>
      </c>
      <c r="D23" s="176" t="s">
        <v>134</v>
      </c>
      <c r="E23" s="175" t="s">
        <v>171</v>
      </c>
      <c r="F23" s="177" t="s">
        <v>20</v>
      </c>
      <c r="G23" s="55">
        <v>2012</v>
      </c>
      <c r="H23" s="178">
        <v>0.75</v>
      </c>
      <c r="I23" s="179">
        <v>60</v>
      </c>
      <c r="J23" s="179">
        <v>45</v>
      </c>
      <c r="K23" s="56" t="s">
        <v>21</v>
      </c>
      <c r="L23" s="64">
        <v>53250</v>
      </c>
      <c r="M23" s="64">
        <v>20235</v>
      </c>
      <c r="N23" s="180"/>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row>
    <row r="24" spans="1:39" ht="26.4" x14ac:dyDescent="0.3">
      <c r="A24" s="62">
        <v>144</v>
      </c>
      <c r="B24" s="62" t="s">
        <v>168</v>
      </c>
      <c r="C24" s="132" t="s">
        <v>172</v>
      </c>
      <c r="D24" s="197" t="s">
        <v>173</v>
      </c>
      <c r="E24" s="181" t="s">
        <v>174</v>
      </c>
      <c r="F24" s="121" t="s">
        <v>20</v>
      </c>
      <c r="G24" s="62">
        <v>2016</v>
      </c>
      <c r="H24" s="182">
        <v>1</v>
      </c>
      <c r="I24" s="183">
        <v>400</v>
      </c>
      <c r="J24" s="183">
        <v>400</v>
      </c>
      <c r="K24" s="63" t="s">
        <v>21</v>
      </c>
      <c r="L24" s="64">
        <v>300000</v>
      </c>
      <c r="M24" s="64">
        <v>114000</v>
      </c>
      <c r="N24" s="180"/>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row>
    <row r="25" spans="1:39" ht="26.4" x14ac:dyDescent="0.3">
      <c r="A25" s="32">
        <v>50</v>
      </c>
      <c r="B25" s="32" t="s">
        <v>175</v>
      </c>
      <c r="C25" s="198" t="s">
        <v>133</v>
      </c>
      <c r="D25" s="197" t="s">
        <v>134</v>
      </c>
      <c r="E25" s="199" t="s">
        <v>176</v>
      </c>
      <c r="F25" s="177" t="s">
        <v>20</v>
      </c>
      <c r="G25" s="32">
        <v>2015</v>
      </c>
      <c r="H25" s="200">
        <v>1</v>
      </c>
      <c r="I25" s="201">
        <v>15</v>
      </c>
      <c r="J25" s="201">
        <v>15</v>
      </c>
      <c r="K25" s="202" t="s">
        <v>21</v>
      </c>
      <c r="L25" s="64">
        <v>950</v>
      </c>
      <c r="M25" s="64">
        <v>361</v>
      </c>
      <c r="N25" s="180"/>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row>
    <row r="26" spans="1:39" x14ac:dyDescent="0.3">
      <c r="A26" s="62">
        <v>1</v>
      </c>
      <c r="B26" s="62" t="s">
        <v>177</v>
      </c>
      <c r="C26" s="181" t="s">
        <v>178</v>
      </c>
      <c r="D26" s="59" t="s">
        <v>173</v>
      </c>
      <c r="E26" s="181" t="s">
        <v>179</v>
      </c>
      <c r="F26" s="121" t="s">
        <v>20</v>
      </c>
      <c r="G26" s="62">
        <v>2015</v>
      </c>
      <c r="H26" s="182">
        <v>1</v>
      </c>
      <c r="I26" s="183">
        <v>165</v>
      </c>
      <c r="J26" s="183">
        <v>165</v>
      </c>
      <c r="K26" s="63" t="s">
        <v>21</v>
      </c>
      <c r="L26" s="183">
        <v>37000</v>
      </c>
      <c r="M26" s="183">
        <v>14060</v>
      </c>
      <c r="N26" s="180"/>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row>
    <row r="27" spans="1:39" s="29" customFormat="1" ht="26.4" x14ac:dyDescent="0.3">
      <c r="A27" s="70">
        <v>2.65</v>
      </c>
      <c r="B27" s="70" t="s">
        <v>177</v>
      </c>
      <c r="C27" s="187" t="s">
        <v>180</v>
      </c>
      <c r="D27" s="203" t="s">
        <v>181</v>
      </c>
      <c r="E27" s="187" t="s">
        <v>182</v>
      </c>
      <c r="F27" s="121" t="s">
        <v>20</v>
      </c>
      <c r="G27" s="70">
        <v>2015</v>
      </c>
      <c r="H27" s="189">
        <v>0.46166518141255541</v>
      </c>
      <c r="I27" s="190">
        <v>829</v>
      </c>
      <c r="J27" s="190">
        <v>829</v>
      </c>
      <c r="K27" s="71" t="s">
        <v>21</v>
      </c>
      <c r="L27" s="64">
        <v>230832.5907062777</v>
      </c>
      <c r="M27" s="64">
        <v>87716.384468385528</v>
      </c>
      <c r="N27" s="216"/>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row>
    <row r="28" spans="1:39" ht="26.4" x14ac:dyDescent="0.3">
      <c r="A28" s="70">
        <v>33</v>
      </c>
      <c r="B28" s="70" t="s">
        <v>177</v>
      </c>
      <c r="C28" s="187" t="s">
        <v>183</v>
      </c>
      <c r="D28" s="204" t="s">
        <v>184</v>
      </c>
      <c r="E28" s="187" t="s">
        <v>185</v>
      </c>
      <c r="F28" s="121" t="s">
        <v>20</v>
      </c>
      <c r="G28" s="70">
        <v>2016</v>
      </c>
      <c r="H28" s="189">
        <v>0.36397515527950308</v>
      </c>
      <c r="I28" s="190">
        <v>62.2</v>
      </c>
      <c r="J28" s="190">
        <v>58.6</v>
      </c>
      <c r="K28" s="71" t="s">
        <v>21</v>
      </c>
      <c r="L28" s="64">
        <v>11501.614906832297</v>
      </c>
      <c r="M28" s="64">
        <v>4370.6136645962733</v>
      </c>
      <c r="N28" s="180"/>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row>
    <row r="29" spans="1:39" x14ac:dyDescent="0.3">
      <c r="A29" s="65">
        <v>38</v>
      </c>
      <c r="B29" s="65" t="s">
        <v>177</v>
      </c>
      <c r="C29" s="187" t="s">
        <v>124</v>
      </c>
      <c r="D29" s="204" t="s">
        <v>186</v>
      </c>
      <c r="E29" s="67" t="s">
        <v>187</v>
      </c>
      <c r="F29" s="60" t="s">
        <v>20</v>
      </c>
      <c r="G29" s="65">
        <v>2014</v>
      </c>
      <c r="H29" s="189">
        <v>0</v>
      </c>
      <c r="I29" s="190">
        <v>123</v>
      </c>
      <c r="J29" s="190">
        <v>0</v>
      </c>
      <c r="K29" s="71" t="s">
        <v>21</v>
      </c>
      <c r="L29" s="64">
        <v>0</v>
      </c>
      <c r="M29" s="64">
        <v>0</v>
      </c>
      <c r="N29" s="180"/>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row>
    <row r="30" spans="1:39" ht="26.4" x14ac:dyDescent="0.3">
      <c r="A30" s="70">
        <v>45</v>
      </c>
      <c r="B30" s="70" t="s">
        <v>177</v>
      </c>
      <c r="C30" s="187" t="s">
        <v>33</v>
      </c>
      <c r="D30" s="204" t="s">
        <v>34</v>
      </c>
      <c r="E30" s="67" t="s">
        <v>188</v>
      </c>
      <c r="F30" s="60" t="s">
        <v>20</v>
      </c>
      <c r="G30" s="65">
        <v>2008</v>
      </c>
      <c r="H30" s="189">
        <v>1</v>
      </c>
      <c r="I30" s="190">
        <v>30</v>
      </c>
      <c r="J30" s="190">
        <v>30</v>
      </c>
      <c r="K30" s="71" t="s">
        <v>123</v>
      </c>
      <c r="L30" s="64">
        <v>6800</v>
      </c>
      <c r="M30" s="64">
        <v>2584</v>
      </c>
      <c r="N30" s="180"/>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row>
    <row r="31" spans="1:39" ht="26.4" x14ac:dyDescent="0.3">
      <c r="A31" s="70">
        <v>46</v>
      </c>
      <c r="B31" s="70" t="s">
        <v>177</v>
      </c>
      <c r="C31" s="187" t="s">
        <v>33</v>
      </c>
      <c r="D31" s="204" t="s">
        <v>34</v>
      </c>
      <c r="E31" s="187" t="s">
        <v>189</v>
      </c>
      <c r="F31" s="121" t="s">
        <v>20</v>
      </c>
      <c r="G31" s="70">
        <v>2010</v>
      </c>
      <c r="H31" s="189">
        <v>1</v>
      </c>
      <c r="I31" s="190">
        <v>82</v>
      </c>
      <c r="J31" s="190">
        <v>82</v>
      </c>
      <c r="K31" s="71" t="s">
        <v>123</v>
      </c>
      <c r="L31" s="64">
        <v>17800</v>
      </c>
      <c r="M31" s="64">
        <v>6764</v>
      </c>
      <c r="N31" s="180"/>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row>
    <row r="32" spans="1:39" x14ac:dyDescent="0.3">
      <c r="A32" s="70">
        <v>47</v>
      </c>
      <c r="B32" s="70" t="s">
        <v>177</v>
      </c>
      <c r="C32" s="187" t="s">
        <v>190</v>
      </c>
      <c r="D32" s="204" t="s">
        <v>51</v>
      </c>
      <c r="E32" s="187" t="s">
        <v>191</v>
      </c>
      <c r="F32" s="121" t="s">
        <v>20</v>
      </c>
      <c r="G32" s="70">
        <v>2014</v>
      </c>
      <c r="H32" s="189">
        <v>1</v>
      </c>
      <c r="I32" s="190">
        <v>37.950000000000003</v>
      </c>
      <c r="J32" s="190">
        <v>37.950000000000003</v>
      </c>
      <c r="K32" s="71" t="s">
        <v>123</v>
      </c>
      <c r="L32" s="64">
        <v>2266</v>
      </c>
      <c r="M32" s="64">
        <v>861.08</v>
      </c>
      <c r="N32" s="180"/>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row>
    <row r="33" spans="1:39" ht="26.4" x14ac:dyDescent="0.3">
      <c r="A33" s="70">
        <v>83</v>
      </c>
      <c r="B33" s="70" t="s">
        <v>177</v>
      </c>
      <c r="C33" s="187" t="s">
        <v>192</v>
      </c>
      <c r="D33" s="204" t="s">
        <v>193</v>
      </c>
      <c r="E33" s="187" t="s">
        <v>194</v>
      </c>
      <c r="F33" s="121" t="s">
        <v>20</v>
      </c>
      <c r="G33" s="70">
        <v>2016</v>
      </c>
      <c r="H33" s="189">
        <v>8.3524027459954228E-2</v>
      </c>
      <c r="I33" s="190">
        <v>14.6</v>
      </c>
      <c r="J33" s="190">
        <v>14.6</v>
      </c>
      <c r="K33" s="71" t="s">
        <v>21</v>
      </c>
      <c r="L33" s="64">
        <v>3621.6018306636151</v>
      </c>
      <c r="M33" s="64">
        <v>1376.2086956521737</v>
      </c>
      <c r="N33" s="180"/>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row>
    <row r="34" spans="1:39" ht="39.6" x14ac:dyDescent="0.3">
      <c r="A34" s="70">
        <v>92</v>
      </c>
      <c r="B34" s="70" t="s">
        <v>177</v>
      </c>
      <c r="C34" s="67" t="s">
        <v>195</v>
      </c>
      <c r="D34" s="204" t="s">
        <v>196</v>
      </c>
      <c r="E34" s="187" t="s">
        <v>197</v>
      </c>
      <c r="F34" s="121" t="s">
        <v>20</v>
      </c>
      <c r="G34" s="70">
        <v>2012</v>
      </c>
      <c r="H34" s="189">
        <v>0.86206896551724133</v>
      </c>
      <c r="I34" s="190">
        <v>29</v>
      </c>
      <c r="J34" s="190">
        <v>25</v>
      </c>
      <c r="K34" s="71" t="s">
        <v>21</v>
      </c>
      <c r="L34" s="64">
        <v>17241.379310344826</v>
      </c>
      <c r="M34" s="64">
        <v>6551.7241379310344</v>
      </c>
      <c r="N34" s="180"/>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row>
    <row r="35" spans="1:39" ht="26.4" x14ac:dyDescent="0.3">
      <c r="A35" s="70">
        <v>120</v>
      </c>
      <c r="B35" s="70" t="s">
        <v>177</v>
      </c>
      <c r="C35" s="67" t="s">
        <v>198</v>
      </c>
      <c r="D35" s="204" t="s">
        <v>199</v>
      </c>
      <c r="E35" s="187" t="s">
        <v>200</v>
      </c>
      <c r="F35" s="121" t="s">
        <v>20</v>
      </c>
      <c r="G35" s="70">
        <v>2009</v>
      </c>
      <c r="H35" s="189">
        <v>0</v>
      </c>
      <c r="I35" s="190">
        <v>90</v>
      </c>
      <c r="J35" s="190">
        <v>0</v>
      </c>
      <c r="K35" s="71" t="s">
        <v>123</v>
      </c>
      <c r="L35" s="64">
        <v>0</v>
      </c>
      <c r="M35" s="64">
        <v>0</v>
      </c>
      <c r="N35" s="180"/>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row>
    <row r="36" spans="1:39" s="110" customFormat="1" x14ac:dyDescent="0.3">
      <c r="A36" s="290">
        <v>136.13800000000001</v>
      </c>
      <c r="B36" s="291" t="s">
        <v>177</v>
      </c>
      <c r="C36" s="292" t="s">
        <v>201</v>
      </c>
      <c r="D36" s="293" t="s">
        <v>202</v>
      </c>
      <c r="E36" s="267" t="s">
        <v>203</v>
      </c>
      <c r="F36" s="269" t="s">
        <v>20</v>
      </c>
      <c r="G36" s="291">
        <v>2015</v>
      </c>
      <c r="H36" s="294">
        <v>0.64807302231237318</v>
      </c>
      <c r="I36" s="295">
        <v>39.44</v>
      </c>
      <c r="J36" s="295">
        <v>25.56</v>
      </c>
      <c r="K36" s="296" t="s">
        <v>21</v>
      </c>
      <c r="L36" s="272">
        <v>4925.3549695740357</v>
      </c>
      <c r="M36" s="272">
        <v>1871.6348884381337</v>
      </c>
      <c r="N36" s="273"/>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row>
    <row r="37" spans="1:39" x14ac:dyDescent="0.3">
      <c r="A37" s="29"/>
      <c r="B37" s="22"/>
      <c r="C37" s="205"/>
      <c r="D37" s="206"/>
      <c r="E37" s="22"/>
      <c r="F37" s="29"/>
      <c r="G37" s="29"/>
      <c r="H37" s="33"/>
      <c r="I37" s="207"/>
      <c r="J37" s="207"/>
      <c r="K37" s="208"/>
      <c r="L37" s="207"/>
      <c r="M37" s="207"/>
      <c r="N37" s="36"/>
    </row>
    <row r="38" spans="1:39" x14ac:dyDescent="0.3">
      <c r="A38" s="23" t="s">
        <v>204</v>
      </c>
      <c r="B38" s="209"/>
      <c r="C38" s="210"/>
      <c r="D38" s="211"/>
      <c r="E38" s="210"/>
      <c r="F38" s="209"/>
      <c r="G38" s="209"/>
      <c r="H38" s="297">
        <v>0.60031962838474784</v>
      </c>
      <c r="I38" s="298">
        <f>SUM(I4:I36)</f>
        <v>9858.6900000000023</v>
      </c>
      <c r="J38" s="298">
        <f>SUM(J4:J36)</f>
        <v>7691.9936390000012</v>
      </c>
      <c r="K38" s="298"/>
      <c r="L38" s="298">
        <f>SUM(L4:L36)</f>
        <v>2058639.7950460964</v>
      </c>
      <c r="M38" s="298">
        <f>SUM(M4:M36)</f>
        <v>487678.32774320763</v>
      </c>
      <c r="N38" s="212"/>
    </row>
    <row r="39" spans="1:39" x14ac:dyDescent="0.3">
      <c r="A39" s="213" t="s">
        <v>205</v>
      </c>
      <c r="C39" s="30"/>
      <c r="D39" s="214"/>
      <c r="E39" s="215"/>
      <c r="F39" s="77"/>
      <c r="G39" s="77"/>
      <c r="H39" s="77"/>
      <c r="I39" s="216"/>
      <c r="J39" s="216"/>
      <c r="K39" s="217"/>
      <c r="L39" s="218"/>
      <c r="M39" s="218"/>
      <c r="N39" s="180"/>
    </row>
    <row r="40" spans="1:39" x14ac:dyDescent="0.3">
      <c r="A40" s="31"/>
      <c r="B40" s="219"/>
      <c r="C40" s="30"/>
      <c r="D40" s="214"/>
      <c r="E40" s="220"/>
      <c r="F40" s="31"/>
      <c r="G40" s="31"/>
      <c r="H40" s="29"/>
      <c r="I40" s="207"/>
      <c r="J40" s="207"/>
      <c r="K40" s="29"/>
      <c r="L40" s="207"/>
      <c r="M40" s="29"/>
      <c r="N40" s="221"/>
    </row>
    <row r="41" spans="1:39" x14ac:dyDescent="0.3">
      <c r="A41" s="32" t="s">
        <v>24</v>
      </c>
      <c r="B41" s="31"/>
      <c r="C41" s="30"/>
      <c r="D41" s="214"/>
      <c r="E41" s="220"/>
      <c r="F41" s="31"/>
      <c r="G41" s="31"/>
      <c r="H41" s="29"/>
      <c r="I41" s="207"/>
      <c r="J41" s="207"/>
      <c r="K41" s="29"/>
      <c r="L41" s="207"/>
      <c r="M41" s="29"/>
    </row>
    <row r="42" spans="1:39" x14ac:dyDescent="0.3">
      <c r="A42" s="32" t="s">
        <v>206</v>
      </c>
      <c r="B42" s="31"/>
      <c r="C42" s="30"/>
      <c r="D42" s="214"/>
      <c r="E42" s="220"/>
      <c r="F42" s="31"/>
      <c r="G42" s="31"/>
      <c r="H42" s="29"/>
      <c r="I42" s="207"/>
      <c r="J42" s="207"/>
      <c r="K42" s="29"/>
      <c r="L42" s="207"/>
      <c r="M42" s="29"/>
    </row>
    <row r="43" spans="1:39" x14ac:dyDescent="0.3">
      <c r="A43" s="32" t="s">
        <v>207</v>
      </c>
      <c r="B43" s="31"/>
      <c r="C43" s="30"/>
      <c r="D43" s="214"/>
      <c r="E43" s="220"/>
      <c r="F43" s="31"/>
      <c r="G43" s="31"/>
      <c r="H43" s="29"/>
      <c r="I43" s="207"/>
      <c r="J43" s="207"/>
      <c r="K43" s="29"/>
      <c r="L43" s="29"/>
      <c r="M43" s="29"/>
    </row>
    <row r="44" spans="1:39" x14ac:dyDescent="0.3">
      <c r="A44" s="31"/>
      <c r="B44" s="31"/>
      <c r="C44" s="30"/>
      <c r="D44" s="214"/>
      <c r="E44" s="220"/>
      <c r="F44" s="31"/>
      <c r="G44" s="31"/>
      <c r="H44" s="29"/>
      <c r="I44" s="207"/>
      <c r="J44" s="207"/>
      <c r="K44" s="29"/>
      <c r="L44" s="29"/>
      <c r="M44" s="29"/>
    </row>
    <row r="45" spans="1:39" x14ac:dyDescent="0.3">
      <c r="A45" s="34"/>
      <c r="B45" s="34"/>
      <c r="C45" s="35"/>
      <c r="D45" s="222"/>
      <c r="E45" s="223"/>
      <c r="F45" s="34"/>
      <c r="G45" s="34"/>
    </row>
    <row r="46" spans="1:39" x14ac:dyDescent="0.3">
      <c r="A46" s="34"/>
      <c r="B46" s="34"/>
      <c r="C46" s="35"/>
      <c r="D46" s="222"/>
      <c r="E46" s="223"/>
      <c r="F46" s="34"/>
      <c r="G46" s="34"/>
      <c r="M46" s="263"/>
    </row>
    <row r="47" spans="1:39" x14ac:dyDescent="0.3">
      <c r="A47" s="34"/>
      <c r="B47" s="34"/>
      <c r="C47" s="41"/>
      <c r="D47" s="224"/>
      <c r="E47" s="223"/>
      <c r="F47" s="34"/>
      <c r="G47" s="34"/>
      <c r="M47" s="263"/>
    </row>
    <row r="48" spans="1:39" x14ac:dyDescent="0.3">
      <c r="A48" s="34"/>
      <c r="B48" s="34"/>
      <c r="C48" s="35"/>
      <c r="D48" s="222"/>
      <c r="E48" s="223"/>
      <c r="F48" s="34"/>
      <c r="G48" s="34"/>
      <c r="J48" s="38"/>
      <c r="K48" s="38"/>
      <c r="L48" s="38"/>
      <c r="M48" s="264"/>
    </row>
    <row r="49" spans="1:13" x14ac:dyDescent="0.3">
      <c r="A49" s="34"/>
      <c r="B49" s="34"/>
      <c r="C49" s="35"/>
      <c r="D49" s="222"/>
      <c r="E49" s="223"/>
      <c r="F49" s="34"/>
      <c r="G49" s="34"/>
      <c r="J49" s="80"/>
      <c r="K49" s="80"/>
      <c r="L49" s="80"/>
      <c r="M49" s="264"/>
    </row>
    <row r="50" spans="1:13" x14ac:dyDescent="0.3">
      <c r="A50" s="34"/>
      <c r="B50" s="34"/>
      <c r="C50" s="35"/>
      <c r="D50" s="222"/>
      <c r="E50" s="223"/>
      <c r="F50" s="34"/>
      <c r="G50" s="34"/>
    </row>
    <row r="51" spans="1:13" x14ac:dyDescent="0.3">
      <c r="A51" s="34"/>
      <c r="B51" s="34"/>
      <c r="C51" s="35"/>
      <c r="D51" s="222"/>
      <c r="E51" s="223"/>
      <c r="F51" s="34"/>
      <c r="G51" s="34"/>
    </row>
    <row r="52" spans="1:13" x14ac:dyDescent="0.3">
      <c r="A52" s="34"/>
      <c r="B52" s="34"/>
      <c r="C52" s="42"/>
      <c r="D52" s="225"/>
      <c r="E52" s="223"/>
      <c r="F52" s="34"/>
      <c r="G52" s="34"/>
    </row>
    <row r="53" spans="1:13" x14ac:dyDescent="0.3">
      <c r="A53" s="34"/>
      <c r="B53" s="34"/>
      <c r="C53" s="35"/>
      <c r="D53" s="222"/>
      <c r="E53" s="223"/>
      <c r="F53" s="34"/>
      <c r="G53" s="34"/>
    </row>
    <row r="54" spans="1:13" x14ac:dyDescent="0.3">
      <c r="A54" s="34"/>
      <c r="B54" s="34"/>
      <c r="C54" s="35"/>
      <c r="D54" s="222"/>
      <c r="E54" s="223"/>
      <c r="F54" s="34"/>
      <c r="G54" s="34"/>
    </row>
    <row r="55" spans="1:13" x14ac:dyDescent="0.3">
      <c r="A55" s="34"/>
      <c r="B55" s="34"/>
      <c r="C55" s="43"/>
      <c r="D55" s="43"/>
      <c r="E55" s="223"/>
      <c r="F55" s="34"/>
      <c r="G55" s="34"/>
    </row>
    <row r="56" spans="1:13" x14ac:dyDescent="0.3">
      <c r="A56" s="34"/>
      <c r="B56" s="34"/>
      <c r="C56" s="44"/>
      <c r="D56" s="44"/>
      <c r="E56" s="223"/>
      <c r="F56" s="34"/>
      <c r="G56" s="34"/>
    </row>
    <row r="57" spans="1:13" x14ac:dyDescent="0.3">
      <c r="A57" s="34"/>
      <c r="B57" s="34"/>
      <c r="C57" s="43"/>
      <c r="D57" s="43"/>
      <c r="E57" s="223"/>
      <c r="F57" s="34"/>
      <c r="G57" s="34"/>
    </row>
    <row r="58" spans="1:13" x14ac:dyDescent="0.3">
      <c r="A58" s="34"/>
      <c r="B58" s="34"/>
      <c r="C58" s="43"/>
      <c r="D58" s="43"/>
      <c r="E58" s="223"/>
      <c r="F58" s="34"/>
      <c r="G58" s="34"/>
    </row>
    <row r="59" spans="1:13" x14ac:dyDescent="0.3">
      <c r="A59" s="34"/>
      <c r="B59" s="34"/>
      <c r="C59" s="43"/>
      <c r="D59" s="43"/>
      <c r="E59" s="223"/>
      <c r="F59" s="34"/>
      <c r="G59" s="34"/>
    </row>
    <row r="60" spans="1:13" x14ac:dyDescent="0.3">
      <c r="A60" s="34"/>
      <c r="B60" s="34"/>
      <c r="C60" s="43"/>
      <c r="D60" s="43"/>
      <c r="E60" s="223"/>
      <c r="F60" s="34"/>
      <c r="G60" s="34"/>
    </row>
    <row r="61" spans="1:13" x14ac:dyDescent="0.3">
      <c r="A61" s="34"/>
      <c r="B61" s="34"/>
      <c r="C61" s="43"/>
      <c r="D61" s="43"/>
      <c r="E61" s="223"/>
      <c r="F61" s="34"/>
      <c r="G61" s="34"/>
    </row>
    <row r="62" spans="1:13" x14ac:dyDescent="0.3">
      <c r="A62" s="34"/>
      <c r="B62" s="34"/>
      <c r="C62" s="43"/>
      <c r="D62" s="43"/>
      <c r="E62" s="223"/>
      <c r="F62" s="34"/>
      <c r="G62" s="34"/>
    </row>
    <row r="63" spans="1:13" x14ac:dyDescent="0.3">
      <c r="A63" s="34"/>
      <c r="B63" s="34"/>
      <c r="C63" s="43"/>
      <c r="D63" s="43"/>
      <c r="E63" s="223"/>
      <c r="F63" s="34"/>
      <c r="G63" s="34"/>
    </row>
    <row r="64" spans="1:13" x14ac:dyDescent="0.3">
      <c r="A64" s="34"/>
      <c r="B64" s="34"/>
      <c r="C64" s="43"/>
      <c r="D64" s="43"/>
      <c r="E64" s="223"/>
      <c r="F64" s="34"/>
      <c r="G64" s="34"/>
    </row>
    <row r="65" spans="1:7" x14ac:dyDescent="0.3">
      <c r="A65" s="34"/>
      <c r="B65" s="34"/>
      <c r="C65" s="43"/>
      <c r="D65" s="43"/>
      <c r="E65" s="223"/>
      <c r="F65" s="34"/>
      <c r="G65" s="34"/>
    </row>
    <row r="66" spans="1:7" x14ac:dyDescent="0.3">
      <c r="A66" s="34"/>
      <c r="B66" s="34"/>
      <c r="C66" s="43"/>
      <c r="D66" s="43"/>
      <c r="E66" s="223"/>
      <c r="F66" s="34"/>
      <c r="G66" s="34"/>
    </row>
    <row r="67" spans="1:7" x14ac:dyDescent="0.3">
      <c r="A67" s="34"/>
      <c r="B67" s="34"/>
      <c r="C67" s="43"/>
      <c r="D67" s="43"/>
      <c r="E67" s="223"/>
      <c r="F67" s="34"/>
      <c r="G67" s="34"/>
    </row>
    <row r="68" spans="1:7" x14ac:dyDescent="0.3">
      <c r="A68" s="34"/>
      <c r="B68" s="34"/>
      <c r="C68" s="43"/>
      <c r="D68" s="43"/>
      <c r="E68" s="223"/>
      <c r="F68" s="34"/>
      <c r="G68" s="34"/>
    </row>
  </sheetData>
  <pageMargins left="0.25" right="0.25" top="0.75" bottom="0.75" header="0.3" footer="0.3"/>
  <pageSetup paperSize="9" scale="65" orientation="landscape" horizontalDpi="1200" verticalDpi="1200" r:id="rId1"/>
  <headerFooter alignWithMargins="0">
    <oddHeader>&amp;L&amp;G&amp;R&amp;"Arial,Normal"&amp;10&amp;D</oddHeader>
    <oddFooter>&amp;C&amp;"Arial,Normal"&amp;10Sida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opLeftCell="H96" workbookViewId="0">
      <selection activeCell="K99" sqref="K99:O104"/>
    </sheetView>
  </sheetViews>
  <sheetFormatPr defaultColWidth="8.88671875" defaultRowHeight="11.4" x14ac:dyDescent="0.2"/>
  <cols>
    <col min="1" max="1" width="3.88671875" style="45" customWidth="1"/>
    <col min="2" max="2" width="15.6640625" style="45" bestFit="1" customWidth="1"/>
    <col min="3" max="3" width="24.6640625" style="87" customWidth="1"/>
    <col min="4" max="4" width="11" style="45" bestFit="1" customWidth="1"/>
    <col min="5" max="5" width="15" style="234" bestFit="1" customWidth="1"/>
    <col min="6" max="6" width="50.109375" style="87" customWidth="1"/>
    <col min="7" max="7" width="7.6640625" style="45" customWidth="1"/>
    <col min="8" max="8" width="11.44140625" style="45" customWidth="1"/>
    <col min="9" max="9" width="13.6640625" style="45" customWidth="1"/>
    <col min="10" max="10" width="11.109375" style="45" customWidth="1"/>
    <col min="11" max="11" width="11.33203125" style="45" customWidth="1"/>
    <col min="12" max="12" width="13.44140625" style="45" customWidth="1"/>
    <col min="13" max="14" width="15" style="45" customWidth="1"/>
    <col min="15" max="15" width="21.5546875" style="45" customWidth="1"/>
    <col min="16" max="16384" width="8.88671875" style="45"/>
  </cols>
  <sheetData>
    <row r="1" spans="1:23" ht="17.399999999999999" x14ac:dyDescent="0.3">
      <c r="A1" s="1" t="s">
        <v>208</v>
      </c>
      <c r="B1" s="1"/>
      <c r="C1" s="3"/>
      <c r="D1" s="2"/>
      <c r="E1" s="227"/>
      <c r="F1" s="3"/>
      <c r="G1" s="2"/>
      <c r="H1" s="2"/>
      <c r="I1" s="2"/>
      <c r="J1" s="2"/>
      <c r="K1" s="2"/>
      <c r="L1" s="2"/>
      <c r="M1" s="2"/>
      <c r="N1" s="2"/>
      <c r="O1" s="2"/>
    </row>
    <row r="2" spans="1:23" ht="26.4" x14ac:dyDescent="0.2">
      <c r="A2" s="4" t="s">
        <v>1</v>
      </c>
      <c r="B2" s="5" t="s">
        <v>115</v>
      </c>
      <c r="C2" s="5" t="s">
        <v>2</v>
      </c>
      <c r="D2" s="5" t="s">
        <v>3</v>
      </c>
      <c r="E2" s="5" t="s">
        <v>209</v>
      </c>
      <c r="F2" s="5" t="s">
        <v>4</v>
      </c>
      <c r="G2" s="6" t="s">
        <v>5</v>
      </c>
      <c r="H2" s="7" t="s">
        <v>6</v>
      </c>
      <c r="I2" s="7" t="s">
        <v>7</v>
      </c>
      <c r="J2" s="7" t="s">
        <v>8</v>
      </c>
      <c r="K2" s="7" t="s">
        <v>9</v>
      </c>
      <c r="L2" s="7" t="s">
        <v>10</v>
      </c>
      <c r="M2" s="312" t="s">
        <v>388</v>
      </c>
      <c r="N2" s="312"/>
      <c r="O2" s="7" t="s">
        <v>210</v>
      </c>
    </row>
    <row r="3" spans="1:23" ht="13.2" x14ac:dyDescent="0.25">
      <c r="A3" s="168"/>
      <c r="B3" s="168"/>
      <c r="C3" s="169"/>
      <c r="D3" s="170"/>
      <c r="E3" s="169"/>
      <c r="F3" s="171"/>
      <c r="G3" s="172"/>
      <c r="H3" s="173" t="s">
        <v>13</v>
      </c>
      <c r="I3" s="174" t="s">
        <v>14</v>
      </c>
      <c r="J3" s="173" t="s">
        <v>15</v>
      </c>
      <c r="K3" s="173" t="s">
        <v>15</v>
      </c>
      <c r="L3" s="173"/>
      <c r="M3" s="173" t="s">
        <v>389</v>
      </c>
      <c r="N3" s="173" t="s">
        <v>14</v>
      </c>
      <c r="O3" s="173" t="s">
        <v>16</v>
      </c>
      <c r="P3" s="228"/>
      <c r="Q3" s="228"/>
      <c r="R3" s="228"/>
      <c r="S3" s="228"/>
      <c r="T3" s="228"/>
      <c r="U3" s="228"/>
      <c r="V3" s="228"/>
    </row>
    <row r="4" spans="1:23" ht="13.2" x14ac:dyDescent="0.2">
      <c r="A4" s="103">
        <v>3</v>
      </c>
      <c r="B4" s="103" t="s">
        <v>211</v>
      </c>
      <c r="C4" s="115" t="s">
        <v>212</v>
      </c>
      <c r="D4" s="116" t="s">
        <v>213</v>
      </c>
      <c r="E4" s="116" t="s">
        <v>214</v>
      </c>
      <c r="F4" s="102" t="s">
        <v>215</v>
      </c>
      <c r="G4" s="229" t="s">
        <v>20</v>
      </c>
      <c r="H4" s="103">
        <v>2015</v>
      </c>
      <c r="I4" s="230">
        <v>0.86705202312138729</v>
      </c>
      <c r="J4" s="231">
        <v>317</v>
      </c>
      <c r="K4" s="231">
        <v>300</v>
      </c>
      <c r="L4" s="232" t="s">
        <v>21</v>
      </c>
      <c r="M4" s="156">
        <v>428.90982658959535</v>
      </c>
      <c r="N4" s="157">
        <v>0.60869565217391308</v>
      </c>
      <c r="O4" s="231">
        <v>65.522221540614538</v>
      </c>
      <c r="P4" s="228"/>
      <c r="Q4" s="228"/>
      <c r="R4" s="255"/>
      <c r="S4" s="255"/>
      <c r="T4" s="228"/>
      <c r="U4" s="258"/>
      <c r="V4" s="258"/>
      <c r="W4" s="258"/>
    </row>
    <row r="5" spans="1:23" s="234" customFormat="1" ht="13.2" x14ac:dyDescent="0.2">
      <c r="A5" s="116">
        <v>6</v>
      </c>
      <c r="B5" s="116" t="s">
        <v>211</v>
      </c>
      <c r="C5" s="115" t="s">
        <v>216</v>
      </c>
      <c r="D5" s="116" t="s">
        <v>217</v>
      </c>
      <c r="E5" s="116" t="s">
        <v>214</v>
      </c>
      <c r="F5" s="115" t="s">
        <v>218</v>
      </c>
      <c r="G5" s="244" t="s">
        <v>20</v>
      </c>
      <c r="H5" s="116">
        <v>2017</v>
      </c>
      <c r="I5" s="245">
        <v>0.5714285714285714</v>
      </c>
      <c r="J5" s="246">
        <v>44</v>
      </c>
      <c r="K5" s="246">
        <v>40</v>
      </c>
      <c r="L5" s="247" t="s">
        <v>21</v>
      </c>
      <c r="M5" s="248">
        <v>42.393999999999998</v>
      </c>
      <c r="N5" s="249">
        <v>0.40526315789473683</v>
      </c>
      <c r="O5" s="246">
        <v>16.109719999999999</v>
      </c>
      <c r="P5" s="250"/>
      <c r="Q5" s="250"/>
      <c r="R5" s="256"/>
      <c r="S5" s="255"/>
      <c r="T5" s="250"/>
      <c r="U5" s="258"/>
      <c r="V5" s="258"/>
      <c r="W5" s="258"/>
    </row>
    <row r="6" spans="1:23" ht="39.6" x14ac:dyDescent="0.2">
      <c r="A6" s="103">
        <v>9</v>
      </c>
      <c r="B6" s="103" t="s">
        <v>219</v>
      </c>
      <c r="C6" s="115" t="s">
        <v>220</v>
      </c>
      <c r="D6" s="116" t="s">
        <v>221</v>
      </c>
      <c r="E6" s="116" t="s">
        <v>222</v>
      </c>
      <c r="F6" s="102" t="s">
        <v>223</v>
      </c>
      <c r="G6" s="229" t="s">
        <v>20</v>
      </c>
      <c r="H6" s="103">
        <v>2015</v>
      </c>
      <c r="I6" s="230">
        <v>0.73428571428571432</v>
      </c>
      <c r="J6" s="231">
        <v>5.14</v>
      </c>
      <c r="K6" s="231">
        <v>5.14</v>
      </c>
      <c r="L6" s="232" t="s">
        <v>21</v>
      </c>
      <c r="M6" s="156">
        <v>86.504731428571432</v>
      </c>
      <c r="N6" s="157">
        <v>0.52112676056338025</v>
      </c>
      <c r="O6" s="231">
        <v>9.2395703638857132</v>
      </c>
      <c r="P6" s="228"/>
      <c r="Q6" s="228"/>
      <c r="R6" s="255"/>
      <c r="S6" s="255"/>
      <c r="T6" s="228"/>
      <c r="U6" s="258"/>
      <c r="V6" s="258"/>
      <c r="W6" s="258"/>
    </row>
    <row r="7" spans="1:23" ht="39.6" x14ac:dyDescent="0.2">
      <c r="A7" s="103">
        <v>10</v>
      </c>
      <c r="B7" s="103" t="s">
        <v>211</v>
      </c>
      <c r="C7" s="115" t="s">
        <v>220</v>
      </c>
      <c r="D7" s="116" t="s">
        <v>221</v>
      </c>
      <c r="E7" s="116" t="s">
        <v>214</v>
      </c>
      <c r="F7" s="102" t="s">
        <v>224</v>
      </c>
      <c r="G7" s="229" t="s">
        <v>20</v>
      </c>
      <c r="H7" s="103">
        <v>2017</v>
      </c>
      <c r="I7" s="230">
        <v>0.75438596491228072</v>
      </c>
      <c r="J7" s="231">
        <v>43</v>
      </c>
      <c r="K7" s="231">
        <v>43</v>
      </c>
      <c r="L7" s="232" t="s">
        <v>21</v>
      </c>
      <c r="M7" s="156">
        <v>44.097631578947365</v>
      </c>
      <c r="N7" s="157">
        <v>0.49090909090909091</v>
      </c>
      <c r="O7" s="231">
        <v>16.757099999999998</v>
      </c>
      <c r="P7" s="228"/>
      <c r="Q7" s="228"/>
      <c r="R7" s="255"/>
      <c r="S7" s="255"/>
      <c r="T7" s="228"/>
      <c r="U7" s="258"/>
      <c r="V7" s="258"/>
      <c r="W7" s="258"/>
    </row>
    <row r="8" spans="1:23" ht="39.6" x14ac:dyDescent="0.2">
      <c r="A8" s="103">
        <v>15</v>
      </c>
      <c r="B8" s="103" t="s">
        <v>211</v>
      </c>
      <c r="C8" s="115" t="s">
        <v>225</v>
      </c>
      <c r="D8" s="116" t="s">
        <v>226</v>
      </c>
      <c r="E8" s="116" t="s">
        <v>227</v>
      </c>
      <c r="F8" s="102" t="s">
        <v>228</v>
      </c>
      <c r="G8" s="229" t="s">
        <v>20</v>
      </c>
      <c r="H8" s="103">
        <v>2015</v>
      </c>
      <c r="I8" s="230">
        <v>0.91743119266055051</v>
      </c>
      <c r="J8" s="231">
        <v>163.5</v>
      </c>
      <c r="K8" s="231">
        <v>150</v>
      </c>
      <c r="L8" s="232" t="s">
        <v>123</v>
      </c>
      <c r="M8" s="156">
        <v>341.36697247706422</v>
      </c>
      <c r="N8" s="157">
        <v>0.74062499999999998</v>
      </c>
      <c r="O8" s="231">
        <v>64.15251032566978</v>
      </c>
      <c r="P8" s="228"/>
      <c r="Q8" s="228"/>
      <c r="R8" s="255"/>
      <c r="S8" s="255"/>
      <c r="T8" s="228"/>
      <c r="U8" s="258"/>
      <c r="V8" s="258"/>
      <c r="W8" s="258"/>
    </row>
    <row r="9" spans="1:23" ht="26.4" x14ac:dyDescent="0.2">
      <c r="A9" s="103">
        <v>17</v>
      </c>
      <c r="B9" s="103" t="s">
        <v>211</v>
      </c>
      <c r="C9" s="115" t="s">
        <v>47</v>
      </c>
      <c r="D9" s="116" t="s">
        <v>48</v>
      </c>
      <c r="E9" s="116" t="s">
        <v>214</v>
      </c>
      <c r="F9" s="102" t="s">
        <v>229</v>
      </c>
      <c r="G9" s="229" t="s">
        <v>20</v>
      </c>
      <c r="H9" s="103">
        <v>2015</v>
      </c>
      <c r="I9" s="230">
        <v>1</v>
      </c>
      <c r="J9" s="231">
        <v>300</v>
      </c>
      <c r="K9" s="231">
        <v>300</v>
      </c>
      <c r="L9" s="232" t="s">
        <v>123</v>
      </c>
      <c r="M9" s="156">
        <v>1791.335</v>
      </c>
      <c r="N9" s="157">
        <v>0.75147928994082835</v>
      </c>
      <c r="O9" s="231">
        <v>406.54774333333336</v>
      </c>
      <c r="P9" s="228"/>
      <c r="Q9" s="228"/>
      <c r="R9" s="255"/>
      <c r="S9" s="255"/>
      <c r="T9" s="228"/>
      <c r="U9" s="258"/>
      <c r="V9" s="258"/>
      <c r="W9" s="258"/>
    </row>
    <row r="10" spans="1:23" ht="26.4" x14ac:dyDescent="0.2">
      <c r="A10" s="103">
        <v>18</v>
      </c>
      <c r="B10" s="103" t="s">
        <v>211</v>
      </c>
      <c r="C10" s="115" t="s">
        <v>47</v>
      </c>
      <c r="D10" s="116" t="s">
        <v>48</v>
      </c>
      <c r="E10" s="116" t="s">
        <v>214</v>
      </c>
      <c r="F10" s="102" t="s">
        <v>230</v>
      </c>
      <c r="G10" s="229" t="s">
        <v>20</v>
      </c>
      <c r="H10" s="103">
        <v>2015</v>
      </c>
      <c r="I10" s="230">
        <v>1</v>
      </c>
      <c r="J10" s="231">
        <v>268</v>
      </c>
      <c r="K10" s="231">
        <v>268</v>
      </c>
      <c r="L10" s="232" t="s">
        <v>123</v>
      </c>
      <c r="M10" s="156">
        <v>249.31800000000001</v>
      </c>
      <c r="N10" s="157">
        <v>0.38571428571428573</v>
      </c>
      <c r="O10" s="231">
        <v>39.767380618604648</v>
      </c>
      <c r="P10" s="228"/>
      <c r="Q10" s="228"/>
      <c r="R10" s="255"/>
      <c r="S10" s="255"/>
      <c r="T10" s="228"/>
      <c r="U10" s="258"/>
      <c r="V10" s="258"/>
      <c r="W10" s="258"/>
    </row>
    <row r="11" spans="1:23" ht="26.4" x14ac:dyDescent="0.2">
      <c r="A11" s="103">
        <v>19</v>
      </c>
      <c r="B11" s="103" t="s">
        <v>219</v>
      </c>
      <c r="C11" s="115" t="s">
        <v>47</v>
      </c>
      <c r="D11" s="116" t="s">
        <v>48</v>
      </c>
      <c r="E11" s="116" t="s">
        <v>222</v>
      </c>
      <c r="F11" s="102" t="s">
        <v>231</v>
      </c>
      <c r="G11" s="229" t="s">
        <v>20</v>
      </c>
      <c r="H11" s="103">
        <v>2015</v>
      </c>
      <c r="I11" s="230">
        <v>0.93654563963352566</v>
      </c>
      <c r="J11" s="231">
        <v>276</v>
      </c>
      <c r="K11" s="231">
        <v>276</v>
      </c>
      <c r="L11" s="232" t="s">
        <v>123</v>
      </c>
      <c r="M11" s="156">
        <v>4044.6413646099763</v>
      </c>
      <c r="N11" s="157">
        <v>0.40106278125829475</v>
      </c>
      <c r="O11" s="231">
        <v>432.00814415399162</v>
      </c>
      <c r="P11" s="251"/>
      <c r="Q11" s="228"/>
      <c r="R11" s="255"/>
      <c r="S11" s="255"/>
      <c r="T11" s="228"/>
      <c r="U11" s="258"/>
      <c r="V11" s="258"/>
      <c r="W11" s="258"/>
    </row>
    <row r="12" spans="1:23" ht="26.4" x14ac:dyDescent="0.2">
      <c r="A12" s="103">
        <v>20</v>
      </c>
      <c r="B12" s="103" t="s">
        <v>211</v>
      </c>
      <c r="C12" s="115" t="s">
        <v>47</v>
      </c>
      <c r="D12" s="116" t="s">
        <v>48</v>
      </c>
      <c r="E12" s="116" t="s">
        <v>222</v>
      </c>
      <c r="F12" s="102" t="s">
        <v>232</v>
      </c>
      <c r="G12" s="229" t="s">
        <v>20</v>
      </c>
      <c r="H12" s="103">
        <v>2017</v>
      </c>
      <c r="I12" s="230">
        <v>0.99481097108969607</v>
      </c>
      <c r="J12" s="231">
        <v>674.5</v>
      </c>
      <c r="K12" s="231">
        <v>671</v>
      </c>
      <c r="L12" s="232" t="s">
        <v>21</v>
      </c>
      <c r="M12" s="156">
        <v>2002.6818206078576</v>
      </c>
      <c r="N12" s="157">
        <v>0.4</v>
      </c>
      <c r="O12" s="231">
        <v>199.87791585984681</v>
      </c>
      <c r="P12" s="228"/>
      <c r="Q12" s="228"/>
      <c r="R12" s="255"/>
      <c r="S12" s="255"/>
      <c r="T12" s="228"/>
      <c r="U12" s="258"/>
      <c r="V12" s="258"/>
      <c r="W12" s="258"/>
    </row>
    <row r="13" spans="1:23" s="234" customFormat="1" ht="26.4" x14ac:dyDescent="0.2">
      <c r="A13" s="103">
        <v>21</v>
      </c>
      <c r="B13" s="103" t="s">
        <v>211</v>
      </c>
      <c r="C13" s="115" t="s">
        <v>233</v>
      </c>
      <c r="D13" s="116" t="s">
        <v>234</v>
      </c>
      <c r="E13" s="116" t="s">
        <v>214</v>
      </c>
      <c r="F13" s="102" t="s">
        <v>235</v>
      </c>
      <c r="G13" s="229" t="s">
        <v>20</v>
      </c>
      <c r="H13" s="103">
        <v>2013</v>
      </c>
      <c r="I13" s="230">
        <v>0.79867307692307687</v>
      </c>
      <c r="J13" s="231">
        <v>119</v>
      </c>
      <c r="K13" s="231">
        <v>103.8275</v>
      </c>
      <c r="L13" s="232" t="s">
        <v>123</v>
      </c>
      <c r="M13" s="156">
        <v>412.52742299999994</v>
      </c>
      <c r="N13" s="157">
        <v>0.64500000000000002</v>
      </c>
      <c r="O13" s="231">
        <v>74.987291106444189</v>
      </c>
      <c r="P13" s="228"/>
      <c r="Q13" s="228"/>
      <c r="R13" s="255"/>
      <c r="S13" s="255"/>
      <c r="T13" s="228"/>
      <c r="U13" s="258"/>
      <c r="V13" s="258"/>
      <c r="W13" s="258"/>
    </row>
    <row r="14" spans="1:23" ht="26.4" x14ac:dyDescent="0.2">
      <c r="A14" s="103">
        <v>22</v>
      </c>
      <c r="B14" s="103" t="s">
        <v>211</v>
      </c>
      <c r="C14" s="115" t="s">
        <v>233</v>
      </c>
      <c r="D14" s="116" t="s">
        <v>234</v>
      </c>
      <c r="E14" s="116" t="s">
        <v>222</v>
      </c>
      <c r="F14" s="102" t="s">
        <v>236</v>
      </c>
      <c r="G14" s="229" t="s">
        <v>20</v>
      </c>
      <c r="H14" s="103">
        <v>2013</v>
      </c>
      <c r="I14" s="230">
        <v>0.86636144578313257</v>
      </c>
      <c r="J14" s="231">
        <v>76.5</v>
      </c>
      <c r="K14" s="231">
        <v>71.908000000000001</v>
      </c>
      <c r="L14" s="232" t="s">
        <v>123</v>
      </c>
      <c r="M14" s="156">
        <v>82.460022501204833</v>
      </c>
      <c r="N14" s="157">
        <v>0.29909090909090913</v>
      </c>
      <c r="O14" s="231">
        <v>6.5852509798238446</v>
      </c>
      <c r="P14" s="228"/>
      <c r="Q14" s="228"/>
      <c r="R14" s="255"/>
      <c r="S14" s="255"/>
      <c r="T14" s="228"/>
      <c r="U14" s="258"/>
      <c r="V14" s="258"/>
      <c r="W14" s="258"/>
    </row>
    <row r="15" spans="1:23" ht="39.6" x14ac:dyDescent="0.2">
      <c r="A15" s="103">
        <v>25</v>
      </c>
      <c r="B15" s="103" t="s">
        <v>211</v>
      </c>
      <c r="C15" s="115" t="s">
        <v>237</v>
      </c>
      <c r="D15" s="116" t="s">
        <v>238</v>
      </c>
      <c r="E15" s="116" t="s">
        <v>214</v>
      </c>
      <c r="F15" s="102" t="s">
        <v>239</v>
      </c>
      <c r="G15" s="229" t="s">
        <v>20</v>
      </c>
      <c r="H15" s="103">
        <v>2016</v>
      </c>
      <c r="I15" s="230">
        <v>0.95</v>
      </c>
      <c r="J15" s="231">
        <v>33</v>
      </c>
      <c r="K15" s="231">
        <v>31.35</v>
      </c>
      <c r="L15" s="232" t="s">
        <v>21</v>
      </c>
      <c r="M15" s="156">
        <v>54.905724999999997</v>
      </c>
      <c r="N15" s="157">
        <v>0.2722222222222222</v>
      </c>
      <c r="O15" s="231">
        <v>6.5043417473358778</v>
      </c>
      <c r="P15" s="228"/>
      <c r="Q15" s="228"/>
      <c r="R15" s="255"/>
      <c r="S15" s="255"/>
      <c r="T15" s="228"/>
      <c r="U15" s="258"/>
      <c r="V15" s="258"/>
      <c r="W15" s="258"/>
    </row>
    <row r="16" spans="1:23" ht="26.4" x14ac:dyDescent="0.2">
      <c r="A16" s="103">
        <v>26</v>
      </c>
      <c r="B16" s="103" t="s">
        <v>211</v>
      </c>
      <c r="C16" s="115" t="s">
        <v>240</v>
      </c>
      <c r="D16" s="116" t="s">
        <v>241</v>
      </c>
      <c r="E16" s="116" t="s">
        <v>222</v>
      </c>
      <c r="F16" s="102" t="s">
        <v>242</v>
      </c>
      <c r="G16" s="229" t="s">
        <v>20</v>
      </c>
      <c r="H16" s="103">
        <v>2016</v>
      </c>
      <c r="I16" s="230">
        <v>0.89655172413793105</v>
      </c>
      <c r="J16" s="231">
        <v>104</v>
      </c>
      <c r="K16" s="231">
        <v>104</v>
      </c>
      <c r="L16" s="232" t="s">
        <v>21</v>
      </c>
      <c r="M16" s="156">
        <v>145.28799999999998</v>
      </c>
      <c r="N16" s="157">
        <v>0.36249999999999999</v>
      </c>
      <c r="O16" s="231">
        <v>55.209439999999994</v>
      </c>
      <c r="P16" s="228"/>
      <c r="Q16" s="228"/>
      <c r="R16" s="255"/>
      <c r="S16" s="255"/>
      <c r="T16" s="228"/>
      <c r="U16" s="258"/>
      <c r="V16" s="258"/>
      <c r="W16" s="258"/>
    </row>
    <row r="17" spans="1:23" ht="39.6" x14ac:dyDescent="0.2">
      <c r="A17" s="103">
        <v>28</v>
      </c>
      <c r="B17" s="103" t="s">
        <v>211</v>
      </c>
      <c r="C17" s="115" t="s">
        <v>243</v>
      </c>
      <c r="D17" s="116" t="s">
        <v>244</v>
      </c>
      <c r="E17" s="116" t="s">
        <v>214</v>
      </c>
      <c r="F17" s="102" t="s">
        <v>245</v>
      </c>
      <c r="G17" s="229" t="s">
        <v>20</v>
      </c>
      <c r="H17" s="103">
        <v>2014</v>
      </c>
      <c r="I17" s="230">
        <v>1</v>
      </c>
      <c r="J17" s="231">
        <v>50</v>
      </c>
      <c r="K17" s="231">
        <v>50</v>
      </c>
      <c r="L17" s="232" t="s">
        <v>123</v>
      </c>
      <c r="M17" s="156">
        <v>108.1405</v>
      </c>
      <c r="N17" s="157">
        <v>0.64215686274509809</v>
      </c>
      <c r="O17" s="231">
        <v>10.810623766336633</v>
      </c>
      <c r="P17" s="228"/>
      <c r="Q17" s="228"/>
      <c r="R17" s="255"/>
      <c r="S17" s="255"/>
      <c r="T17" s="228"/>
      <c r="U17" s="258"/>
      <c r="V17" s="258"/>
      <c r="W17" s="258"/>
    </row>
    <row r="18" spans="1:23" ht="39.6" x14ac:dyDescent="0.2">
      <c r="A18" s="103">
        <v>29</v>
      </c>
      <c r="B18" s="103" t="s">
        <v>211</v>
      </c>
      <c r="C18" s="115" t="s">
        <v>243</v>
      </c>
      <c r="D18" s="116" t="s">
        <v>244</v>
      </c>
      <c r="E18" s="116" t="s">
        <v>214</v>
      </c>
      <c r="F18" s="102" t="s">
        <v>246</v>
      </c>
      <c r="G18" s="229" t="s">
        <v>20</v>
      </c>
      <c r="H18" s="103">
        <v>2017</v>
      </c>
      <c r="I18" s="230">
        <v>1</v>
      </c>
      <c r="J18" s="231">
        <v>310</v>
      </c>
      <c r="K18" s="231">
        <v>310</v>
      </c>
      <c r="L18" s="232" t="s">
        <v>21</v>
      </c>
      <c r="M18" s="156">
        <v>563.4921599999999</v>
      </c>
      <c r="N18" s="157">
        <v>0.4587234042553191</v>
      </c>
      <c r="O18" s="231">
        <v>83.92223012979224</v>
      </c>
      <c r="P18" s="228"/>
      <c r="Q18" s="228"/>
      <c r="R18" s="255"/>
      <c r="S18" s="255"/>
      <c r="T18" s="228"/>
      <c r="U18" s="258"/>
      <c r="V18" s="258"/>
      <c r="W18" s="258"/>
    </row>
    <row r="19" spans="1:23" ht="26.4" x14ac:dyDescent="0.2">
      <c r="A19" s="103">
        <v>31</v>
      </c>
      <c r="B19" s="103" t="s">
        <v>211</v>
      </c>
      <c r="C19" s="115" t="s">
        <v>247</v>
      </c>
      <c r="D19" s="116" t="s">
        <v>128</v>
      </c>
      <c r="E19" s="116" t="s">
        <v>214</v>
      </c>
      <c r="F19" s="102" t="s">
        <v>248</v>
      </c>
      <c r="G19" s="229" t="s">
        <v>20</v>
      </c>
      <c r="H19" s="103">
        <v>2016</v>
      </c>
      <c r="I19" s="230">
        <v>0.65333333333333332</v>
      </c>
      <c r="J19" s="231">
        <v>1050</v>
      </c>
      <c r="K19" s="231">
        <v>980</v>
      </c>
      <c r="L19" s="232" t="s">
        <v>21</v>
      </c>
      <c r="M19" s="156">
        <v>103.07613866666667</v>
      </c>
      <c r="N19" s="157">
        <v>0.47594936708860763</v>
      </c>
      <c r="O19" s="231">
        <v>24.124995152551374</v>
      </c>
      <c r="P19" s="228"/>
      <c r="Q19" s="228"/>
      <c r="R19" s="255"/>
      <c r="S19" s="255"/>
      <c r="T19" s="228"/>
      <c r="U19" s="258"/>
      <c r="V19" s="258"/>
      <c r="W19" s="258"/>
    </row>
    <row r="20" spans="1:23" ht="39.6" x14ac:dyDescent="0.2">
      <c r="A20" s="103">
        <v>32</v>
      </c>
      <c r="B20" s="103" t="s">
        <v>211</v>
      </c>
      <c r="C20" s="115" t="s">
        <v>247</v>
      </c>
      <c r="D20" s="116" t="s">
        <v>128</v>
      </c>
      <c r="E20" s="116" t="s">
        <v>214</v>
      </c>
      <c r="F20" s="102" t="s">
        <v>249</v>
      </c>
      <c r="G20" s="229" t="s">
        <v>20</v>
      </c>
      <c r="H20" s="103">
        <v>2011</v>
      </c>
      <c r="I20" s="230">
        <v>0.54263565891472865</v>
      </c>
      <c r="J20" s="231">
        <v>724</v>
      </c>
      <c r="K20" s="231">
        <v>420</v>
      </c>
      <c r="L20" s="232" t="s">
        <v>123</v>
      </c>
      <c r="M20" s="156">
        <v>1321.2630232558138</v>
      </c>
      <c r="N20" s="157">
        <v>0.5831932773109243</v>
      </c>
      <c r="O20" s="231">
        <v>242.37895322986989</v>
      </c>
      <c r="P20" s="228"/>
      <c r="Q20" s="228"/>
      <c r="R20" s="255"/>
      <c r="S20" s="255"/>
      <c r="T20" s="228"/>
      <c r="U20" s="258"/>
      <c r="V20" s="258"/>
      <c r="W20" s="258"/>
    </row>
    <row r="21" spans="1:23" ht="39.6" x14ac:dyDescent="0.2">
      <c r="A21" s="103">
        <v>34</v>
      </c>
      <c r="B21" s="103" t="s">
        <v>211</v>
      </c>
      <c r="C21" s="115" t="s">
        <v>250</v>
      </c>
      <c r="D21" s="116" t="s">
        <v>251</v>
      </c>
      <c r="E21" s="116" t="s">
        <v>214</v>
      </c>
      <c r="F21" s="102" t="s">
        <v>252</v>
      </c>
      <c r="G21" s="229" t="s">
        <v>20</v>
      </c>
      <c r="H21" s="103">
        <v>2017</v>
      </c>
      <c r="I21" s="230">
        <v>1</v>
      </c>
      <c r="J21" s="231">
        <v>100</v>
      </c>
      <c r="K21" s="231">
        <v>100</v>
      </c>
      <c r="L21" s="232" t="s">
        <v>21</v>
      </c>
      <c r="M21" s="156">
        <v>122.19440000000003</v>
      </c>
      <c r="N21" s="157">
        <v>0.25444444444444453</v>
      </c>
      <c r="O21" s="231">
        <v>15.940013634336815</v>
      </c>
      <c r="P21" s="228"/>
      <c r="Q21" s="228"/>
      <c r="R21" s="255"/>
      <c r="S21" s="255"/>
      <c r="T21" s="228"/>
      <c r="U21" s="258"/>
      <c r="V21" s="258"/>
      <c r="W21" s="258"/>
    </row>
    <row r="22" spans="1:23" ht="26.4" x14ac:dyDescent="0.2">
      <c r="A22" s="103">
        <v>35</v>
      </c>
      <c r="B22" s="103" t="s">
        <v>211</v>
      </c>
      <c r="C22" s="115" t="s">
        <v>253</v>
      </c>
      <c r="D22" s="116" t="s">
        <v>254</v>
      </c>
      <c r="E22" s="116" t="s">
        <v>214</v>
      </c>
      <c r="F22" s="102" t="s">
        <v>255</v>
      </c>
      <c r="G22" s="229" t="s">
        <v>20</v>
      </c>
      <c r="H22" s="103">
        <v>2017</v>
      </c>
      <c r="I22" s="230">
        <v>0.8041666666666667</v>
      </c>
      <c r="J22" s="231">
        <v>25</v>
      </c>
      <c r="K22" s="231">
        <v>24.125</v>
      </c>
      <c r="L22" s="232" t="s">
        <v>21</v>
      </c>
      <c r="M22" s="156">
        <v>52.11</v>
      </c>
      <c r="N22" s="157">
        <v>0.49090909090909091</v>
      </c>
      <c r="O22" s="231">
        <v>3.9508685357142856</v>
      </c>
      <c r="P22" s="228"/>
      <c r="Q22" s="228"/>
      <c r="R22" s="255"/>
      <c r="S22" s="255"/>
      <c r="T22" s="228"/>
      <c r="U22" s="258"/>
      <c r="V22" s="258"/>
      <c r="W22" s="258"/>
    </row>
    <row r="23" spans="1:23" ht="39.6" x14ac:dyDescent="0.2">
      <c r="A23" s="103">
        <v>36</v>
      </c>
      <c r="B23" s="103" t="s">
        <v>211</v>
      </c>
      <c r="C23" s="115" t="s">
        <v>220</v>
      </c>
      <c r="D23" s="116" t="s">
        <v>221</v>
      </c>
      <c r="E23" s="116" t="s">
        <v>214</v>
      </c>
      <c r="F23" s="102" t="s">
        <v>256</v>
      </c>
      <c r="G23" s="229" t="s">
        <v>20</v>
      </c>
      <c r="H23" s="103">
        <v>2017</v>
      </c>
      <c r="I23" s="230">
        <v>0.67969696969696969</v>
      </c>
      <c r="J23" s="231">
        <v>55</v>
      </c>
      <c r="K23" s="231">
        <v>44.86</v>
      </c>
      <c r="L23" s="232" t="s">
        <v>21</v>
      </c>
      <c r="M23" s="156">
        <v>55.441522424242422</v>
      </c>
      <c r="N23" s="157">
        <v>0.33333333333333331</v>
      </c>
      <c r="O23" s="231">
        <v>7.14675875</v>
      </c>
      <c r="P23" s="228"/>
      <c r="Q23" s="228"/>
      <c r="R23" s="255"/>
      <c r="S23" s="255"/>
      <c r="T23" s="228"/>
      <c r="U23" s="258"/>
      <c r="V23" s="258"/>
      <c r="W23" s="258"/>
    </row>
    <row r="24" spans="1:23" ht="39.6" x14ac:dyDescent="0.2">
      <c r="A24" s="103">
        <v>39</v>
      </c>
      <c r="B24" s="103" t="s">
        <v>211</v>
      </c>
      <c r="C24" s="115" t="s">
        <v>257</v>
      </c>
      <c r="D24" s="116" t="s">
        <v>28</v>
      </c>
      <c r="E24" s="116" t="s">
        <v>214</v>
      </c>
      <c r="F24" s="102" t="s">
        <v>258</v>
      </c>
      <c r="G24" s="229" t="s">
        <v>20</v>
      </c>
      <c r="H24" s="103">
        <v>2016</v>
      </c>
      <c r="I24" s="230">
        <v>1</v>
      </c>
      <c r="J24" s="231">
        <v>26</v>
      </c>
      <c r="K24" s="231">
        <v>26</v>
      </c>
      <c r="L24" s="232" t="s">
        <v>21</v>
      </c>
      <c r="M24" s="156">
        <v>44.351999999999997</v>
      </c>
      <c r="N24" s="157">
        <v>0.4</v>
      </c>
      <c r="O24" s="231">
        <v>4.7108394666666662</v>
      </c>
      <c r="P24" s="228"/>
      <c r="Q24" s="228"/>
      <c r="R24" s="255"/>
      <c r="S24" s="255"/>
      <c r="T24" s="228"/>
      <c r="U24" s="258"/>
      <c r="V24" s="258"/>
      <c r="W24" s="258"/>
    </row>
    <row r="25" spans="1:23" ht="39.6" x14ac:dyDescent="0.2">
      <c r="A25" s="103">
        <v>40</v>
      </c>
      <c r="B25" s="103" t="s">
        <v>211</v>
      </c>
      <c r="C25" s="115" t="s">
        <v>259</v>
      </c>
      <c r="D25" s="116" t="s">
        <v>260</v>
      </c>
      <c r="E25" s="116" t="s">
        <v>222</v>
      </c>
      <c r="F25" s="102" t="s">
        <v>261</v>
      </c>
      <c r="G25" s="229" t="s">
        <v>20</v>
      </c>
      <c r="H25" s="103">
        <v>2018</v>
      </c>
      <c r="I25" s="230">
        <v>0.90638297872340423</v>
      </c>
      <c r="J25" s="231">
        <v>21.3</v>
      </c>
      <c r="K25" s="231">
        <v>21.3</v>
      </c>
      <c r="L25" s="232" t="s">
        <v>21</v>
      </c>
      <c r="M25" s="156">
        <v>34.839911489361704</v>
      </c>
      <c r="N25" s="157">
        <v>0.34666666666666668</v>
      </c>
      <c r="O25" s="231">
        <v>3.4127470850334349</v>
      </c>
      <c r="P25" s="228"/>
      <c r="Q25" s="228"/>
      <c r="R25" s="255"/>
      <c r="S25" s="255"/>
      <c r="T25" s="228"/>
      <c r="U25" s="258"/>
      <c r="V25" s="258"/>
      <c r="W25" s="258"/>
    </row>
    <row r="26" spans="1:23" ht="26.4" x14ac:dyDescent="0.2">
      <c r="A26" s="103">
        <v>41</v>
      </c>
      <c r="B26" s="103" t="s">
        <v>211</v>
      </c>
      <c r="C26" s="115" t="s">
        <v>262</v>
      </c>
      <c r="D26" s="116" t="s">
        <v>263</v>
      </c>
      <c r="E26" s="116" t="s">
        <v>214</v>
      </c>
      <c r="F26" s="102" t="s">
        <v>264</v>
      </c>
      <c r="G26" s="229" t="s">
        <v>20</v>
      </c>
      <c r="H26" s="103">
        <v>2017</v>
      </c>
      <c r="I26" s="230">
        <v>1</v>
      </c>
      <c r="J26" s="231">
        <v>215</v>
      </c>
      <c r="K26" s="231">
        <v>215</v>
      </c>
      <c r="L26" s="232" t="s">
        <v>21</v>
      </c>
      <c r="M26" s="156">
        <v>871.40200000000004</v>
      </c>
      <c r="N26" s="157">
        <v>0.74444444444444446</v>
      </c>
      <c r="O26" s="231">
        <v>254.25118276078427</v>
      </c>
      <c r="P26" s="228"/>
      <c r="Q26" s="228"/>
      <c r="R26" s="255"/>
      <c r="S26" s="255"/>
      <c r="T26" s="228"/>
      <c r="U26" s="258"/>
      <c r="V26" s="258"/>
      <c r="W26" s="258"/>
    </row>
    <row r="27" spans="1:23" ht="39.6" x14ac:dyDescent="0.2">
      <c r="A27" s="103">
        <v>43</v>
      </c>
      <c r="B27" s="103" t="s">
        <v>211</v>
      </c>
      <c r="C27" s="115" t="s">
        <v>265</v>
      </c>
      <c r="D27" s="116" t="s">
        <v>266</v>
      </c>
      <c r="E27" s="116" t="s">
        <v>214</v>
      </c>
      <c r="F27" s="102" t="s">
        <v>267</v>
      </c>
      <c r="G27" s="229" t="s">
        <v>20</v>
      </c>
      <c r="H27" s="103">
        <v>2015</v>
      </c>
      <c r="I27" s="230">
        <v>0.79470198675496684</v>
      </c>
      <c r="J27" s="231">
        <v>151</v>
      </c>
      <c r="K27" s="231">
        <v>120</v>
      </c>
      <c r="L27" s="232" t="s">
        <v>123</v>
      </c>
      <c r="M27" s="156">
        <v>116.63999999999999</v>
      </c>
      <c r="N27" s="157">
        <v>0.5033333333333333</v>
      </c>
      <c r="O27" s="231">
        <v>11.280001288590604</v>
      </c>
      <c r="P27" s="228"/>
      <c r="Q27" s="228"/>
      <c r="R27" s="255"/>
      <c r="S27" s="255"/>
      <c r="T27" s="228"/>
      <c r="U27" s="258"/>
      <c r="V27" s="258"/>
      <c r="W27" s="258"/>
    </row>
    <row r="28" spans="1:23" ht="26.4" x14ac:dyDescent="0.2">
      <c r="A28" s="103">
        <v>48</v>
      </c>
      <c r="B28" s="103" t="s">
        <v>211</v>
      </c>
      <c r="C28" s="115" t="s">
        <v>268</v>
      </c>
      <c r="D28" s="116" t="s">
        <v>269</v>
      </c>
      <c r="E28" s="116" t="s">
        <v>214</v>
      </c>
      <c r="F28" s="102" t="s">
        <v>270</v>
      </c>
      <c r="G28" s="229" t="s">
        <v>20</v>
      </c>
      <c r="H28" s="103">
        <v>2017</v>
      </c>
      <c r="I28" s="230">
        <v>0.90625</v>
      </c>
      <c r="J28" s="231">
        <v>320</v>
      </c>
      <c r="K28" s="231">
        <v>290</v>
      </c>
      <c r="L28" s="232" t="s">
        <v>21</v>
      </c>
      <c r="M28" s="156">
        <v>517.07906250000008</v>
      </c>
      <c r="N28" s="157">
        <v>0.61111111111111116</v>
      </c>
      <c r="O28" s="231">
        <v>63.538675200000014</v>
      </c>
      <c r="P28" s="228"/>
      <c r="Q28" s="228"/>
      <c r="R28" s="255"/>
      <c r="S28" s="255"/>
      <c r="T28" s="228"/>
      <c r="U28" s="258"/>
      <c r="V28" s="258"/>
      <c r="W28" s="258"/>
    </row>
    <row r="29" spans="1:23" ht="39.6" x14ac:dyDescent="0.2">
      <c r="A29" s="103">
        <v>54</v>
      </c>
      <c r="B29" s="103" t="s">
        <v>211</v>
      </c>
      <c r="C29" s="115" t="s">
        <v>271</v>
      </c>
      <c r="D29" s="116" t="s">
        <v>272</v>
      </c>
      <c r="E29" s="116" t="s">
        <v>222</v>
      </c>
      <c r="F29" s="102" t="s">
        <v>273</v>
      </c>
      <c r="G29" s="229" t="s">
        <v>20</v>
      </c>
      <c r="H29" s="103">
        <v>2017</v>
      </c>
      <c r="I29" s="230">
        <v>0.45333333333333331</v>
      </c>
      <c r="J29" s="231">
        <v>37</v>
      </c>
      <c r="K29" s="231">
        <v>17</v>
      </c>
      <c r="L29" s="232" t="s">
        <v>21</v>
      </c>
      <c r="M29" s="156">
        <v>59.393920000000008</v>
      </c>
      <c r="N29" s="157">
        <v>0.71652173913043482</v>
      </c>
      <c r="O29" s="231">
        <v>7.9307280294478533</v>
      </c>
      <c r="P29" s="228"/>
      <c r="Q29" s="228"/>
      <c r="R29" s="255"/>
      <c r="S29" s="255"/>
      <c r="T29" s="228"/>
      <c r="U29" s="258"/>
      <c r="V29" s="258"/>
      <c r="W29" s="258"/>
    </row>
    <row r="30" spans="1:23" ht="26.4" x14ac:dyDescent="0.2">
      <c r="A30" s="103">
        <v>59</v>
      </c>
      <c r="B30" s="103" t="s">
        <v>211</v>
      </c>
      <c r="C30" s="115" t="s">
        <v>17</v>
      </c>
      <c r="D30" s="116" t="s">
        <v>18</v>
      </c>
      <c r="E30" s="116" t="s">
        <v>222</v>
      </c>
      <c r="F30" s="102" t="s">
        <v>274</v>
      </c>
      <c r="G30" s="229" t="s">
        <v>20</v>
      </c>
      <c r="H30" s="103">
        <v>2014</v>
      </c>
      <c r="I30" s="230">
        <v>1</v>
      </c>
      <c r="J30" s="231">
        <v>20.260000000000002</v>
      </c>
      <c r="K30" s="231">
        <v>20.260000000000002</v>
      </c>
      <c r="L30" s="232" t="s">
        <v>123</v>
      </c>
      <c r="M30" s="156">
        <v>43.32</v>
      </c>
      <c r="N30" s="157">
        <v>1.3127272727272727</v>
      </c>
      <c r="O30" s="231">
        <v>16.461599999999997</v>
      </c>
      <c r="P30" s="228"/>
      <c r="Q30" s="228"/>
      <c r="R30" s="255"/>
      <c r="S30" s="255"/>
      <c r="T30" s="228"/>
      <c r="U30" s="258"/>
      <c r="V30" s="258"/>
      <c r="W30" s="258"/>
    </row>
    <row r="31" spans="1:23" ht="52.8" x14ac:dyDescent="0.2">
      <c r="A31" s="103">
        <v>61</v>
      </c>
      <c r="B31" s="103" t="s">
        <v>211</v>
      </c>
      <c r="C31" s="115" t="s">
        <v>275</v>
      </c>
      <c r="D31" s="116" t="s">
        <v>276</v>
      </c>
      <c r="E31" s="116" t="s">
        <v>214</v>
      </c>
      <c r="F31" s="102" t="s">
        <v>277</v>
      </c>
      <c r="G31" s="229" t="s">
        <v>20</v>
      </c>
      <c r="H31" s="103">
        <v>2014</v>
      </c>
      <c r="I31" s="230">
        <v>0.967741935483871</v>
      </c>
      <c r="J31" s="231">
        <v>30</v>
      </c>
      <c r="K31" s="231">
        <v>30</v>
      </c>
      <c r="L31" s="232" t="s">
        <v>123</v>
      </c>
      <c r="M31" s="156">
        <v>57.832258064516125</v>
      </c>
      <c r="N31" s="157">
        <v>0.5</v>
      </c>
      <c r="O31" s="231">
        <v>14.541342967741935</v>
      </c>
      <c r="P31" s="228"/>
      <c r="Q31" s="228"/>
      <c r="R31" s="255"/>
      <c r="S31" s="255"/>
      <c r="T31" s="228"/>
      <c r="U31" s="258"/>
      <c r="V31" s="258"/>
      <c r="W31" s="258"/>
    </row>
    <row r="32" spans="1:23" ht="52.8" x14ac:dyDescent="0.2">
      <c r="A32" s="103">
        <v>62</v>
      </c>
      <c r="B32" s="103" t="s">
        <v>211</v>
      </c>
      <c r="C32" s="115" t="s">
        <v>275</v>
      </c>
      <c r="D32" s="116" t="s">
        <v>276</v>
      </c>
      <c r="E32" s="116" t="s">
        <v>227</v>
      </c>
      <c r="F32" s="102" t="s">
        <v>278</v>
      </c>
      <c r="G32" s="229" t="s">
        <v>20</v>
      </c>
      <c r="H32" s="103">
        <v>2014</v>
      </c>
      <c r="I32" s="230">
        <v>0</v>
      </c>
      <c r="J32" s="231">
        <v>30</v>
      </c>
      <c r="K32" s="231">
        <v>0</v>
      </c>
      <c r="L32" s="232" t="s">
        <v>123</v>
      </c>
      <c r="M32" s="156">
        <v>0</v>
      </c>
      <c r="N32" s="157">
        <v>0.33333333333333331</v>
      </c>
      <c r="O32" s="231">
        <v>0</v>
      </c>
      <c r="P32" s="228"/>
      <c r="Q32" s="228"/>
      <c r="R32" s="255"/>
      <c r="S32" s="255"/>
      <c r="T32" s="228"/>
      <c r="U32" s="258"/>
      <c r="V32" s="258"/>
      <c r="W32" s="258"/>
    </row>
    <row r="33" spans="1:23" ht="26.4" x14ac:dyDescent="0.2">
      <c r="A33" s="103">
        <v>63</v>
      </c>
      <c r="B33" s="103" t="s">
        <v>211</v>
      </c>
      <c r="C33" s="115" t="s">
        <v>279</v>
      </c>
      <c r="D33" s="116" t="s">
        <v>280</v>
      </c>
      <c r="E33" s="116" t="s">
        <v>227</v>
      </c>
      <c r="F33" s="102" t="s">
        <v>281</v>
      </c>
      <c r="G33" s="229" t="s">
        <v>20</v>
      </c>
      <c r="H33" s="103">
        <v>2017</v>
      </c>
      <c r="I33" s="230">
        <v>1</v>
      </c>
      <c r="J33" s="231">
        <v>69.599999999999994</v>
      </c>
      <c r="K33" s="231">
        <v>64.599999999999994</v>
      </c>
      <c r="L33" s="232" t="s">
        <v>21</v>
      </c>
      <c r="M33" s="156">
        <v>68.494</v>
      </c>
      <c r="N33" s="157">
        <v>0.25555555555555554</v>
      </c>
      <c r="O33" s="231">
        <v>8.2851160238805974</v>
      </c>
      <c r="P33" s="228"/>
      <c r="Q33" s="228"/>
      <c r="R33" s="255"/>
      <c r="S33" s="255"/>
      <c r="T33" s="228"/>
      <c r="U33" s="258"/>
      <c r="V33" s="258"/>
      <c r="W33" s="258"/>
    </row>
    <row r="34" spans="1:23" ht="26.4" x14ac:dyDescent="0.2">
      <c r="A34" s="103">
        <v>71</v>
      </c>
      <c r="B34" s="103" t="s">
        <v>211</v>
      </c>
      <c r="C34" s="115" t="s">
        <v>162</v>
      </c>
      <c r="D34" s="116" t="s">
        <v>163</v>
      </c>
      <c r="E34" s="116" t="s">
        <v>214</v>
      </c>
      <c r="F34" s="102" t="s">
        <v>282</v>
      </c>
      <c r="G34" s="229" t="s">
        <v>20</v>
      </c>
      <c r="H34" s="103">
        <v>2014</v>
      </c>
      <c r="I34" s="230">
        <v>1</v>
      </c>
      <c r="J34" s="231">
        <v>124.55200000000001</v>
      </c>
      <c r="K34" s="231">
        <v>130</v>
      </c>
      <c r="L34" s="232" t="s">
        <v>123</v>
      </c>
      <c r="M34" s="156">
        <v>188.589</v>
      </c>
      <c r="N34" s="157">
        <v>0.41111111111111109</v>
      </c>
      <c r="O34" s="231">
        <v>23.631269184905666</v>
      </c>
      <c r="P34" s="228"/>
      <c r="Q34" s="228"/>
      <c r="R34" s="255"/>
      <c r="S34" s="255"/>
      <c r="T34" s="228"/>
      <c r="U34" s="258"/>
      <c r="V34" s="258"/>
      <c r="W34" s="258"/>
    </row>
    <row r="35" spans="1:23" ht="26.4" x14ac:dyDescent="0.2">
      <c r="A35" s="103">
        <v>72</v>
      </c>
      <c r="B35" s="103" t="s">
        <v>211</v>
      </c>
      <c r="C35" s="115" t="s">
        <v>162</v>
      </c>
      <c r="D35" s="116" t="s">
        <v>163</v>
      </c>
      <c r="E35" s="116" t="s">
        <v>214</v>
      </c>
      <c r="F35" s="102" t="s">
        <v>283</v>
      </c>
      <c r="G35" s="229" t="s">
        <v>20</v>
      </c>
      <c r="H35" s="103">
        <v>2018</v>
      </c>
      <c r="I35" s="230">
        <v>1</v>
      </c>
      <c r="J35" s="231">
        <v>85</v>
      </c>
      <c r="K35" s="231">
        <v>85</v>
      </c>
      <c r="L35" s="232" t="s">
        <v>21</v>
      </c>
      <c r="M35" s="156">
        <v>96</v>
      </c>
      <c r="N35" s="157">
        <v>0.44444444444444442</v>
      </c>
      <c r="O35" s="231">
        <v>11.796480000000001</v>
      </c>
      <c r="P35" s="228"/>
      <c r="Q35" s="228"/>
      <c r="R35" s="255"/>
      <c r="S35" s="255"/>
      <c r="T35" s="228"/>
      <c r="U35" s="258"/>
      <c r="V35" s="258"/>
      <c r="W35" s="258"/>
    </row>
    <row r="36" spans="1:23" ht="13.2" x14ac:dyDescent="0.2">
      <c r="A36" s="103">
        <v>73</v>
      </c>
      <c r="B36" s="103" t="s">
        <v>211</v>
      </c>
      <c r="C36" s="115" t="s">
        <v>162</v>
      </c>
      <c r="D36" s="116" t="s">
        <v>163</v>
      </c>
      <c r="E36" s="116" t="s">
        <v>214</v>
      </c>
      <c r="F36" s="102" t="s">
        <v>284</v>
      </c>
      <c r="G36" s="229" t="s">
        <v>20</v>
      </c>
      <c r="H36" s="103">
        <v>2016</v>
      </c>
      <c r="I36" s="230">
        <v>1</v>
      </c>
      <c r="J36" s="231">
        <v>29.5</v>
      </c>
      <c r="K36" s="231">
        <v>29.5</v>
      </c>
      <c r="L36" s="232" t="s">
        <v>123</v>
      </c>
      <c r="M36" s="156">
        <v>37.329960124652352</v>
      </c>
      <c r="N36" s="157">
        <v>0.4</v>
      </c>
      <c r="O36" s="231">
        <v>14.185384847367894</v>
      </c>
      <c r="P36" s="228"/>
      <c r="Q36" s="228"/>
      <c r="R36" s="255"/>
      <c r="S36" s="255"/>
      <c r="T36" s="228"/>
      <c r="U36" s="258"/>
      <c r="V36" s="258"/>
      <c r="W36" s="258"/>
    </row>
    <row r="37" spans="1:23" s="233" customFormat="1" ht="13.2" x14ac:dyDescent="0.2">
      <c r="A37" s="103">
        <v>74</v>
      </c>
      <c r="B37" s="103" t="s">
        <v>211</v>
      </c>
      <c r="C37" s="115" t="s">
        <v>162</v>
      </c>
      <c r="D37" s="116" t="s">
        <v>163</v>
      </c>
      <c r="E37" s="116" t="s">
        <v>214</v>
      </c>
      <c r="F37" s="102" t="s">
        <v>285</v>
      </c>
      <c r="G37" s="229" t="s">
        <v>20</v>
      </c>
      <c r="H37" s="103">
        <v>2014</v>
      </c>
      <c r="I37" s="230">
        <v>0.97729419813011043</v>
      </c>
      <c r="J37" s="231">
        <v>30</v>
      </c>
      <c r="K37" s="231">
        <v>30</v>
      </c>
      <c r="L37" s="232" t="s">
        <v>123</v>
      </c>
      <c r="M37" s="156">
        <v>37.14304329413298</v>
      </c>
      <c r="N37" s="157">
        <v>0.34444444444444444</v>
      </c>
      <c r="O37" s="231">
        <v>5.0092744998545093</v>
      </c>
      <c r="P37" s="228"/>
      <c r="Q37" s="228"/>
      <c r="R37" s="255"/>
      <c r="S37" s="255"/>
      <c r="T37" s="228"/>
      <c r="U37" s="258"/>
      <c r="V37" s="258"/>
      <c r="W37" s="258"/>
    </row>
    <row r="38" spans="1:23" ht="13.2" x14ac:dyDescent="0.2">
      <c r="A38" s="103">
        <v>75</v>
      </c>
      <c r="B38" s="103" t="s">
        <v>211</v>
      </c>
      <c r="C38" s="115" t="s">
        <v>162</v>
      </c>
      <c r="D38" s="116" t="s">
        <v>163</v>
      </c>
      <c r="E38" s="116" t="s">
        <v>214</v>
      </c>
      <c r="F38" s="102" t="s">
        <v>286</v>
      </c>
      <c r="G38" s="229" t="s">
        <v>20</v>
      </c>
      <c r="H38" s="103">
        <v>2016</v>
      </c>
      <c r="I38" s="230">
        <v>1</v>
      </c>
      <c r="J38" s="231">
        <v>25.655000000000001</v>
      </c>
      <c r="K38" s="231">
        <v>29.5</v>
      </c>
      <c r="L38" s="232" t="s">
        <v>123</v>
      </c>
      <c r="M38" s="156">
        <v>27.55</v>
      </c>
      <c r="N38" s="157">
        <v>0.32222222222222224</v>
      </c>
      <c r="O38" s="231">
        <v>3.7917832786885248</v>
      </c>
      <c r="P38" s="228"/>
      <c r="Q38" s="228"/>
      <c r="R38" s="255"/>
      <c r="S38" s="255"/>
      <c r="T38" s="228"/>
      <c r="U38" s="258"/>
      <c r="V38" s="258"/>
      <c r="W38" s="258"/>
    </row>
    <row r="39" spans="1:23" ht="39.6" x14ac:dyDescent="0.2">
      <c r="A39" s="103">
        <v>76</v>
      </c>
      <c r="B39" s="103" t="s">
        <v>211</v>
      </c>
      <c r="C39" s="115" t="s">
        <v>198</v>
      </c>
      <c r="D39" s="116" t="s">
        <v>34</v>
      </c>
      <c r="E39" s="116" t="s">
        <v>222</v>
      </c>
      <c r="F39" s="102" t="s">
        <v>287</v>
      </c>
      <c r="G39" s="229" t="s">
        <v>20</v>
      </c>
      <c r="H39" s="103">
        <v>2012</v>
      </c>
      <c r="I39" s="230">
        <v>1</v>
      </c>
      <c r="J39" s="231">
        <v>100</v>
      </c>
      <c r="K39" s="231">
        <v>100</v>
      </c>
      <c r="L39" s="232" t="s">
        <v>123</v>
      </c>
      <c r="M39" s="156">
        <v>222.852</v>
      </c>
      <c r="N39" s="157">
        <v>0.44545454545454544</v>
      </c>
      <c r="O39" s="231">
        <v>24.80087028196721</v>
      </c>
      <c r="P39" s="228"/>
      <c r="Q39" s="228"/>
      <c r="R39" s="255"/>
      <c r="S39" s="255"/>
      <c r="T39" s="228"/>
      <c r="U39" s="258"/>
      <c r="V39" s="258"/>
      <c r="W39" s="258"/>
    </row>
    <row r="40" spans="1:23" ht="26.4" x14ac:dyDescent="0.2">
      <c r="A40" s="103">
        <v>77</v>
      </c>
      <c r="B40" s="103" t="s">
        <v>219</v>
      </c>
      <c r="C40" s="115" t="s">
        <v>288</v>
      </c>
      <c r="D40" s="116" t="s">
        <v>289</v>
      </c>
      <c r="E40" s="116" t="s">
        <v>227</v>
      </c>
      <c r="F40" s="102" t="s">
        <v>290</v>
      </c>
      <c r="G40" s="229" t="s">
        <v>20</v>
      </c>
      <c r="H40" s="103">
        <v>2020</v>
      </c>
      <c r="I40" s="230">
        <v>0.36398999999999998</v>
      </c>
      <c r="J40" s="231">
        <v>39</v>
      </c>
      <c r="K40" s="231">
        <v>36.399000000000001</v>
      </c>
      <c r="L40" s="232" t="s">
        <v>123</v>
      </c>
      <c r="M40" s="300">
        <v>3467.0047499999996</v>
      </c>
      <c r="N40" s="157">
        <v>0.33155080213903743</v>
      </c>
      <c r="O40" s="301">
        <v>370.31077734749994</v>
      </c>
      <c r="P40" s="251"/>
      <c r="Q40" s="228"/>
      <c r="R40" s="255"/>
      <c r="S40" s="255"/>
      <c r="T40" s="228"/>
      <c r="U40" s="258"/>
      <c r="V40" s="258"/>
      <c r="W40" s="258"/>
    </row>
    <row r="41" spans="1:23" ht="13.2" x14ac:dyDescent="0.2">
      <c r="A41" s="103">
        <v>79</v>
      </c>
      <c r="B41" s="103" t="s">
        <v>211</v>
      </c>
      <c r="C41" s="115" t="s">
        <v>291</v>
      </c>
      <c r="D41" s="116" t="s">
        <v>292</v>
      </c>
      <c r="E41" s="116" t="s">
        <v>214</v>
      </c>
      <c r="F41" s="102" t="s">
        <v>293</v>
      </c>
      <c r="G41" s="229" t="s">
        <v>20</v>
      </c>
      <c r="H41" s="103">
        <v>2016</v>
      </c>
      <c r="I41" s="230">
        <v>0.80717488789237668</v>
      </c>
      <c r="J41" s="231">
        <v>180</v>
      </c>
      <c r="K41" s="231">
        <v>180</v>
      </c>
      <c r="L41" s="232" t="s">
        <v>21</v>
      </c>
      <c r="M41" s="156">
        <v>506.37890582959636</v>
      </c>
      <c r="N41" s="157">
        <v>0.65611111111111109</v>
      </c>
      <c r="O41" s="231">
        <v>70.139012653091214</v>
      </c>
      <c r="P41" s="228"/>
      <c r="Q41" s="228"/>
      <c r="R41" s="255"/>
      <c r="S41" s="255"/>
      <c r="T41" s="228"/>
      <c r="U41" s="258"/>
      <c r="V41" s="258"/>
      <c r="W41" s="258"/>
    </row>
    <row r="42" spans="1:23" ht="26.4" x14ac:dyDescent="0.2">
      <c r="A42" s="103">
        <v>80</v>
      </c>
      <c r="B42" s="103" t="s">
        <v>211</v>
      </c>
      <c r="C42" s="115" t="s">
        <v>294</v>
      </c>
      <c r="D42" s="116" t="s">
        <v>295</v>
      </c>
      <c r="E42" s="116" t="s">
        <v>214</v>
      </c>
      <c r="F42" s="102" t="s">
        <v>296</v>
      </c>
      <c r="G42" s="229" t="s">
        <v>20</v>
      </c>
      <c r="H42" s="103">
        <v>2017</v>
      </c>
      <c r="I42" s="230">
        <v>0.97160000000000002</v>
      </c>
      <c r="J42" s="231">
        <v>250</v>
      </c>
      <c r="K42" s="231">
        <v>242.9</v>
      </c>
      <c r="L42" s="232" t="s">
        <v>21</v>
      </c>
      <c r="M42" s="156">
        <v>582.21964080000009</v>
      </c>
      <c r="N42" s="157">
        <v>0.6</v>
      </c>
      <c r="O42" s="231">
        <v>75.701491518240019</v>
      </c>
      <c r="P42" s="228"/>
      <c r="Q42" s="228"/>
      <c r="R42" s="255"/>
      <c r="S42" s="255"/>
      <c r="T42" s="228"/>
      <c r="U42" s="258"/>
      <c r="V42" s="258"/>
      <c r="W42" s="258"/>
    </row>
    <row r="43" spans="1:23" ht="39.6" x14ac:dyDescent="0.2">
      <c r="A43" s="103">
        <v>84</v>
      </c>
      <c r="B43" s="103" t="s">
        <v>211</v>
      </c>
      <c r="C43" s="115" t="s">
        <v>297</v>
      </c>
      <c r="D43" s="116" t="s">
        <v>169</v>
      </c>
      <c r="E43" s="116" t="s">
        <v>214</v>
      </c>
      <c r="F43" s="115" t="s">
        <v>298</v>
      </c>
      <c r="G43" s="229" t="s">
        <v>20</v>
      </c>
      <c r="H43" s="103">
        <v>2016</v>
      </c>
      <c r="I43" s="230">
        <v>1</v>
      </c>
      <c r="J43" s="231">
        <v>10.9</v>
      </c>
      <c r="K43" s="231">
        <v>10.9</v>
      </c>
      <c r="L43" s="232" t="s">
        <v>21</v>
      </c>
      <c r="M43" s="156">
        <v>34.77825</v>
      </c>
      <c r="N43" s="157">
        <v>0.5178571428571429</v>
      </c>
      <c r="O43" s="231">
        <v>2.7279887555555553</v>
      </c>
      <c r="P43" s="228"/>
      <c r="Q43" s="228"/>
      <c r="R43" s="255"/>
      <c r="S43" s="255"/>
      <c r="T43" s="228"/>
      <c r="U43" s="258"/>
      <c r="V43" s="258"/>
      <c r="W43" s="258"/>
    </row>
    <row r="44" spans="1:23" ht="52.8" x14ac:dyDescent="0.2">
      <c r="A44" s="103">
        <v>85</v>
      </c>
      <c r="B44" s="103" t="s">
        <v>211</v>
      </c>
      <c r="C44" s="115" t="s">
        <v>162</v>
      </c>
      <c r="D44" s="116" t="s">
        <v>163</v>
      </c>
      <c r="E44" s="116" t="s">
        <v>214</v>
      </c>
      <c r="F44" s="115" t="s">
        <v>299</v>
      </c>
      <c r="G44" s="229" t="s">
        <v>20</v>
      </c>
      <c r="H44" s="103">
        <v>2018</v>
      </c>
      <c r="I44" s="230">
        <v>0.82051282051282048</v>
      </c>
      <c r="J44" s="231">
        <v>195</v>
      </c>
      <c r="K44" s="231">
        <v>160</v>
      </c>
      <c r="L44" s="232" t="s">
        <v>21</v>
      </c>
      <c r="M44" s="156">
        <v>433.77230769230766</v>
      </c>
      <c r="N44" s="157">
        <v>0.66</v>
      </c>
      <c r="O44" s="231">
        <v>49.949453657568228</v>
      </c>
      <c r="P44" s="228"/>
      <c r="Q44" s="228"/>
      <c r="R44" s="255"/>
      <c r="S44" s="255"/>
      <c r="T44" s="228"/>
      <c r="U44" s="258"/>
      <c r="V44" s="258"/>
      <c r="W44" s="258"/>
    </row>
    <row r="45" spans="1:23" ht="52.8" x14ac:dyDescent="0.2">
      <c r="A45" s="103">
        <v>86</v>
      </c>
      <c r="B45" s="103" t="s">
        <v>211</v>
      </c>
      <c r="C45" s="115" t="s">
        <v>162</v>
      </c>
      <c r="D45" s="116" t="s">
        <v>163</v>
      </c>
      <c r="E45" s="116" t="s">
        <v>214</v>
      </c>
      <c r="F45" s="115" t="s">
        <v>300</v>
      </c>
      <c r="G45" s="229" t="s">
        <v>20</v>
      </c>
      <c r="H45" s="103">
        <v>2017</v>
      </c>
      <c r="I45" s="230">
        <v>0</v>
      </c>
      <c r="J45" s="231">
        <v>41.411999999999999</v>
      </c>
      <c r="K45" s="231">
        <v>0</v>
      </c>
      <c r="L45" s="232" t="s">
        <v>123</v>
      </c>
      <c r="M45" s="156">
        <v>0</v>
      </c>
      <c r="N45" s="157">
        <v>0.33333333333333331</v>
      </c>
      <c r="O45" s="231">
        <v>0</v>
      </c>
      <c r="P45" s="228"/>
      <c r="Q45" s="228"/>
      <c r="R45" s="255"/>
      <c r="S45" s="255"/>
      <c r="T45" s="228"/>
      <c r="U45" s="258"/>
      <c r="V45" s="258"/>
      <c r="W45" s="258"/>
    </row>
    <row r="46" spans="1:23" ht="39.6" x14ac:dyDescent="0.2">
      <c r="A46" s="103">
        <v>87</v>
      </c>
      <c r="B46" s="103" t="s">
        <v>211</v>
      </c>
      <c r="C46" s="115" t="s">
        <v>301</v>
      </c>
      <c r="D46" s="116" t="s">
        <v>302</v>
      </c>
      <c r="E46" s="116" t="s">
        <v>222</v>
      </c>
      <c r="F46" s="102" t="s">
        <v>303</v>
      </c>
      <c r="G46" s="229" t="s">
        <v>20</v>
      </c>
      <c r="H46" s="103">
        <v>2015</v>
      </c>
      <c r="I46" s="230">
        <v>1</v>
      </c>
      <c r="J46" s="231">
        <v>68</v>
      </c>
      <c r="K46" s="231">
        <v>68</v>
      </c>
      <c r="L46" s="232" t="s">
        <v>21</v>
      </c>
      <c r="M46" s="156">
        <v>70.577800000000011</v>
      </c>
      <c r="N46" s="157">
        <v>0.25444444444444453</v>
      </c>
      <c r="O46" s="231">
        <v>6.5360722682563352</v>
      </c>
      <c r="P46" s="228"/>
      <c r="Q46" s="228"/>
      <c r="R46" s="255"/>
      <c r="S46" s="255"/>
      <c r="T46" s="228"/>
      <c r="U46" s="258"/>
      <c r="V46" s="258"/>
      <c r="W46" s="258"/>
    </row>
    <row r="47" spans="1:23" ht="39.6" x14ac:dyDescent="0.2">
      <c r="A47" s="103">
        <v>88</v>
      </c>
      <c r="B47" s="103" t="s">
        <v>211</v>
      </c>
      <c r="C47" s="115" t="s">
        <v>301</v>
      </c>
      <c r="D47" s="116" t="s">
        <v>302</v>
      </c>
      <c r="E47" s="116" t="s">
        <v>222</v>
      </c>
      <c r="F47" s="102" t="s">
        <v>304</v>
      </c>
      <c r="G47" s="229" t="s">
        <v>20</v>
      </c>
      <c r="H47" s="103">
        <v>2017</v>
      </c>
      <c r="I47" s="230">
        <v>0.77500000000000002</v>
      </c>
      <c r="J47" s="231">
        <v>80</v>
      </c>
      <c r="K47" s="231">
        <v>62</v>
      </c>
      <c r="L47" s="232" t="s">
        <v>21</v>
      </c>
      <c r="M47" s="156">
        <v>101.12471250000002</v>
      </c>
      <c r="N47" s="157">
        <v>0.39666666666666672</v>
      </c>
      <c r="O47" s="231">
        <v>10.474918608135361</v>
      </c>
      <c r="P47" s="228"/>
      <c r="Q47" s="228"/>
      <c r="R47" s="255"/>
      <c r="S47" s="255"/>
      <c r="T47" s="228"/>
      <c r="U47" s="258"/>
      <c r="V47" s="258"/>
      <c r="W47" s="258"/>
    </row>
    <row r="48" spans="1:23" ht="39.6" x14ac:dyDescent="0.2">
      <c r="A48" s="103">
        <v>89</v>
      </c>
      <c r="B48" s="103" t="s">
        <v>211</v>
      </c>
      <c r="C48" s="115" t="s">
        <v>301</v>
      </c>
      <c r="D48" s="116" t="s">
        <v>302</v>
      </c>
      <c r="E48" s="116" t="s">
        <v>222</v>
      </c>
      <c r="F48" s="115" t="s">
        <v>305</v>
      </c>
      <c r="G48" s="229" t="s">
        <v>20</v>
      </c>
      <c r="H48" s="103">
        <v>2017</v>
      </c>
      <c r="I48" s="230">
        <v>0.5</v>
      </c>
      <c r="J48" s="231">
        <v>60</v>
      </c>
      <c r="K48" s="231">
        <v>30</v>
      </c>
      <c r="L48" s="232" t="s">
        <v>21</v>
      </c>
      <c r="M48" s="156">
        <v>38.807499999999997</v>
      </c>
      <c r="N48" s="157">
        <v>0.40111111111111114</v>
      </c>
      <c r="O48" s="231">
        <v>3.3731852049399205</v>
      </c>
      <c r="P48" s="228"/>
      <c r="Q48" s="228"/>
      <c r="R48" s="255"/>
      <c r="S48" s="255"/>
      <c r="T48" s="228"/>
      <c r="U48" s="258"/>
      <c r="V48" s="258"/>
      <c r="W48" s="258"/>
    </row>
    <row r="49" spans="1:23" ht="52.8" x14ac:dyDescent="0.2">
      <c r="A49" s="103">
        <v>91</v>
      </c>
      <c r="B49" s="103" t="s">
        <v>211</v>
      </c>
      <c r="C49" s="115" t="s">
        <v>306</v>
      </c>
      <c r="D49" s="116" t="s">
        <v>221</v>
      </c>
      <c r="E49" s="116" t="s">
        <v>222</v>
      </c>
      <c r="F49" s="115" t="s">
        <v>307</v>
      </c>
      <c r="G49" s="229" t="s">
        <v>20</v>
      </c>
      <c r="H49" s="103">
        <v>2017</v>
      </c>
      <c r="I49" s="230">
        <v>0.81355932203389836</v>
      </c>
      <c r="J49" s="231">
        <v>59</v>
      </c>
      <c r="K49" s="231">
        <v>48</v>
      </c>
      <c r="L49" s="232" t="s">
        <v>21</v>
      </c>
      <c r="M49" s="156">
        <v>54.036610169491532</v>
      </c>
      <c r="N49" s="157">
        <v>0.3</v>
      </c>
      <c r="O49" s="231">
        <v>5.6475977142857143</v>
      </c>
      <c r="P49" s="228"/>
      <c r="Q49" s="228"/>
      <c r="R49" s="255"/>
      <c r="S49" s="255"/>
      <c r="T49" s="228"/>
      <c r="U49" s="258"/>
      <c r="V49" s="258"/>
      <c r="W49" s="258"/>
    </row>
    <row r="50" spans="1:23" ht="39.6" x14ac:dyDescent="0.2">
      <c r="A50" s="103">
        <v>94</v>
      </c>
      <c r="B50" s="103" t="s">
        <v>211</v>
      </c>
      <c r="C50" s="115" t="s">
        <v>308</v>
      </c>
      <c r="D50" s="116" t="s">
        <v>309</v>
      </c>
      <c r="E50" s="116" t="s">
        <v>214</v>
      </c>
      <c r="F50" s="115" t="s">
        <v>310</v>
      </c>
      <c r="G50" s="229" t="s">
        <v>20</v>
      </c>
      <c r="H50" s="103">
        <v>2018</v>
      </c>
      <c r="I50" s="230">
        <v>0.86206896551724133</v>
      </c>
      <c r="J50" s="231">
        <v>150</v>
      </c>
      <c r="K50" s="231">
        <v>150</v>
      </c>
      <c r="L50" s="232" t="s">
        <v>21</v>
      </c>
      <c r="M50" s="156">
        <v>324.43103448275861</v>
      </c>
      <c r="N50" s="157">
        <v>0.63917525773195871</v>
      </c>
      <c r="O50" s="231">
        <v>57.160000504625728</v>
      </c>
      <c r="P50" s="228"/>
      <c r="Q50" s="228"/>
      <c r="R50" s="255"/>
      <c r="S50" s="255"/>
      <c r="T50" s="228"/>
      <c r="U50" s="258"/>
      <c r="V50" s="258"/>
      <c r="W50" s="258"/>
    </row>
    <row r="51" spans="1:23" ht="26.4" x14ac:dyDescent="0.2">
      <c r="A51" s="103">
        <v>95</v>
      </c>
      <c r="B51" s="103" t="s">
        <v>211</v>
      </c>
      <c r="C51" s="115" t="s">
        <v>311</v>
      </c>
      <c r="D51" s="116" t="s">
        <v>312</v>
      </c>
      <c r="E51" s="116" t="s">
        <v>214</v>
      </c>
      <c r="F51" s="115" t="s">
        <v>313</v>
      </c>
      <c r="G51" s="229" t="s">
        <v>20</v>
      </c>
      <c r="H51" s="103">
        <v>2019</v>
      </c>
      <c r="I51" s="230">
        <v>0.14242424242424243</v>
      </c>
      <c r="J51" s="231">
        <v>300</v>
      </c>
      <c r="K51" s="231">
        <v>47</v>
      </c>
      <c r="L51" s="232" t="s">
        <v>21</v>
      </c>
      <c r="M51" s="156">
        <v>34.308575757575753</v>
      </c>
      <c r="N51" s="157">
        <v>0.24761904761904763</v>
      </c>
      <c r="O51" s="231">
        <v>3.2666975550441117</v>
      </c>
      <c r="P51" s="228"/>
      <c r="Q51" s="228"/>
      <c r="R51" s="255"/>
      <c r="S51" s="255"/>
      <c r="T51" s="228"/>
      <c r="U51" s="258"/>
      <c r="V51" s="258"/>
      <c r="W51" s="258"/>
    </row>
    <row r="52" spans="1:23" ht="52.8" x14ac:dyDescent="0.2">
      <c r="A52" s="103">
        <v>96</v>
      </c>
      <c r="B52" s="103" t="s">
        <v>211</v>
      </c>
      <c r="C52" s="115" t="s">
        <v>314</v>
      </c>
      <c r="D52" s="116" t="s">
        <v>315</v>
      </c>
      <c r="E52" s="116" t="s">
        <v>214</v>
      </c>
      <c r="F52" s="115" t="s">
        <v>316</v>
      </c>
      <c r="G52" s="229" t="s">
        <v>20</v>
      </c>
      <c r="H52" s="103">
        <v>2019</v>
      </c>
      <c r="I52" s="230">
        <v>0.18181818181818182</v>
      </c>
      <c r="J52" s="231">
        <v>200</v>
      </c>
      <c r="K52" s="231">
        <v>40</v>
      </c>
      <c r="L52" s="232" t="s">
        <v>21</v>
      </c>
      <c r="M52" s="156">
        <v>55.008909090909086</v>
      </c>
      <c r="N52" s="157">
        <v>0.442</v>
      </c>
      <c r="O52" s="231">
        <v>7.5959614037145649</v>
      </c>
      <c r="P52" s="228"/>
      <c r="Q52" s="228"/>
      <c r="R52" s="255"/>
      <c r="S52" s="255"/>
      <c r="T52" s="228"/>
      <c r="U52" s="258"/>
      <c r="V52" s="258"/>
      <c r="W52" s="258"/>
    </row>
    <row r="53" spans="1:23" ht="26.4" x14ac:dyDescent="0.2">
      <c r="A53" s="103">
        <v>98</v>
      </c>
      <c r="B53" s="103" t="s">
        <v>211</v>
      </c>
      <c r="C53" s="115" t="s">
        <v>317</v>
      </c>
      <c r="D53" s="116" t="s">
        <v>78</v>
      </c>
      <c r="E53" s="116" t="s">
        <v>214</v>
      </c>
      <c r="F53" s="115" t="s">
        <v>318</v>
      </c>
      <c r="G53" s="229" t="s">
        <v>20</v>
      </c>
      <c r="H53" s="103">
        <v>2014</v>
      </c>
      <c r="I53" s="230">
        <v>1</v>
      </c>
      <c r="J53" s="231">
        <v>226</v>
      </c>
      <c r="K53" s="231">
        <v>226</v>
      </c>
      <c r="L53" s="232" t="s">
        <v>123</v>
      </c>
      <c r="M53" s="156">
        <v>319.18790000000001</v>
      </c>
      <c r="N53" s="157">
        <v>0.30098039215686279</v>
      </c>
      <c r="O53" s="231">
        <v>46.905042423534368</v>
      </c>
      <c r="P53" s="228"/>
      <c r="Q53" s="228"/>
      <c r="R53" s="255"/>
      <c r="S53" s="255"/>
      <c r="T53" s="228"/>
      <c r="U53" s="258"/>
      <c r="V53" s="258"/>
      <c r="W53" s="258"/>
    </row>
    <row r="54" spans="1:23" ht="26.4" x14ac:dyDescent="0.2">
      <c r="A54" s="103">
        <v>99</v>
      </c>
      <c r="B54" s="103" t="s">
        <v>211</v>
      </c>
      <c r="C54" s="115" t="s">
        <v>317</v>
      </c>
      <c r="D54" s="116" t="s">
        <v>78</v>
      </c>
      <c r="E54" s="116" t="s">
        <v>214</v>
      </c>
      <c r="F54" s="115" t="s">
        <v>319</v>
      </c>
      <c r="G54" s="229" t="s">
        <v>20</v>
      </c>
      <c r="H54" s="103">
        <v>2015</v>
      </c>
      <c r="I54" s="230">
        <v>1</v>
      </c>
      <c r="J54" s="231">
        <v>55</v>
      </c>
      <c r="K54" s="231">
        <v>55</v>
      </c>
      <c r="L54" s="232" t="s">
        <v>123</v>
      </c>
      <c r="M54" s="156">
        <v>65.667000000000002</v>
      </c>
      <c r="N54" s="157">
        <v>0.35119047619047616</v>
      </c>
      <c r="O54" s="231">
        <v>24.95346</v>
      </c>
      <c r="P54" s="228"/>
      <c r="Q54" s="228"/>
      <c r="R54" s="255"/>
      <c r="S54" s="255"/>
      <c r="T54" s="228"/>
      <c r="U54" s="258"/>
      <c r="V54" s="258"/>
      <c r="W54" s="258"/>
    </row>
    <row r="55" spans="1:23" ht="39.6" x14ac:dyDescent="0.2">
      <c r="A55" s="103">
        <v>101</v>
      </c>
      <c r="B55" s="103" t="s">
        <v>211</v>
      </c>
      <c r="C55" s="115" t="s">
        <v>320</v>
      </c>
      <c r="D55" s="116" t="s">
        <v>321</v>
      </c>
      <c r="E55" s="116" t="s">
        <v>222</v>
      </c>
      <c r="F55" s="115" t="s">
        <v>322</v>
      </c>
      <c r="G55" s="229" t="s">
        <v>20</v>
      </c>
      <c r="H55" s="103">
        <v>2017</v>
      </c>
      <c r="I55" s="230">
        <v>1</v>
      </c>
      <c r="J55" s="231">
        <v>400</v>
      </c>
      <c r="K55" s="231">
        <v>400</v>
      </c>
      <c r="L55" s="232" t="s">
        <v>21</v>
      </c>
      <c r="M55" s="156">
        <v>467.6</v>
      </c>
      <c r="N55" s="157">
        <v>0.35</v>
      </c>
      <c r="O55" s="231">
        <v>51.130829473684216</v>
      </c>
      <c r="P55" s="228"/>
      <c r="Q55" s="228"/>
      <c r="R55" s="255"/>
      <c r="S55" s="255"/>
      <c r="T55" s="228"/>
      <c r="U55" s="258"/>
      <c r="V55" s="258"/>
      <c r="W55" s="258"/>
    </row>
    <row r="56" spans="1:23" ht="52.8" x14ac:dyDescent="0.2">
      <c r="A56" s="103">
        <v>102</v>
      </c>
      <c r="B56" s="103" t="s">
        <v>211</v>
      </c>
      <c r="C56" s="115" t="s">
        <v>323</v>
      </c>
      <c r="D56" s="116" t="s">
        <v>302</v>
      </c>
      <c r="E56" s="116" t="s">
        <v>214</v>
      </c>
      <c r="F56" s="115" t="s">
        <v>324</v>
      </c>
      <c r="G56" s="229" t="s">
        <v>20</v>
      </c>
      <c r="H56" s="103">
        <v>2017</v>
      </c>
      <c r="I56" s="230">
        <v>0</v>
      </c>
      <c r="J56" s="231">
        <v>66</v>
      </c>
      <c r="K56" s="231">
        <v>0</v>
      </c>
      <c r="L56" s="232" t="s">
        <v>21</v>
      </c>
      <c r="M56" s="156">
        <v>0</v>
      </c>
      <c r="N56" s="157">
        <v>0.63700000000000001</v>
      </c>
      <c r="O56" s="231">
        <v>0</v>
      </c>
      <c r="P56" s="228"/>
      <c r="Q56" s="228"/>
      <c r="R56" s="255"/>
      <c r="S56" s="255"/>
      <c r="T56" s="228"/>
      <c r="U56" s="258"/>
      <c r="V56" s="258"/>
      <c r="W56" s="258"/>
    </row>
    <row r="57" spans="1:23" ht="39.6" x14ac:dyDescent="0.2">
      <c r="A57" s="103">
        <v>106</v>
      </c>
      <c r="B57" s="103" t="s">
        <v>211</v>
      </c>
      <c r="C57" s="115" t="s">
        <v>325</v>
      </c>
      <c r="D57" s="115" t="s">
        <v>326</v>
      </c>
      <c r="E57" s="116" t="s">
        <v>222</v>
      </c>
      <c r="F57" s="115" t="s">
        <v>327</v>
      </c>
      <c r="G57" s="229" t="s">
        <v>20</v>
      </c>
      <c r="H57" s="103">
        <v>2018</v>
      </c>
      <c r="I57" s="230">
        <v>0.92105263157894735</v>
      </c>
      <c r="J57" s="231">
        <v>35</v>
      </c>
      <c r="K57" s="231">
        <v>35</v>
      </c>
      <c r="L57" s="232" t="s">
        <v>21</v>
      </c>
      <c r="M57" s="156">
        <v>42.657631578947367</v>
      </c>
      <c r="N57" s="157">
        <v>0.5636363636363636</v>
      </c>
      <c r="O57" s="231">
        <v>16.209899999999998</v>
      </c>
      <c r="P57" s="228"/>
      <c r="Q57" s="228"/>
      <c r="R57" s="255"/>
      <c r="S57" s="255"/>
      <c r="T57" s="228"/>
      <c r="U57" s="258"/>
      <c r="V57" s="258"/>
      <c r="W57" s="258"/>
    </row>
    <row r="58" spans="1:23" ht="39.6" x14ac:dyDescent="0.2">
      <c r="A58" s="103">
        <v>112</v>
      </c>
      <c r="B58" s="103" t="s">
        <v>211</v>
      </c>
      <c r="C58" s="115" t="s">
        <v>198</v>
      </c>
      <c r="D58" s="116" t="s">
        <v>34</v>
      </c>
      <c r="E58" s="116" t="s">
        <v>222</v>
      </c>
      <c r="F58" s="102" t="s">
        <v>328</v>
      </c>
      <c r="G58" s="229" t="s">
        <v>20</v>
      </c>
      <c r="H58" s="103">
        <v>2017</v>
      </c>
      <c r="I58" s="230">
        <v>0.60606060606060608</v>
      </c>
      <c r="J58" s="231">
        <v>160</v>
      </c>
      <c r="K58" s="231">
        <v>100</v>
      </c>
      <c r="L58" s="232" t="s">
        <v>21</v>
      </c>
      <c r="M58" s="156">
        <v>199.8</v>
      </c>
      <c r="N58" s="157">
        <v>0.40909090909090912</v>
      </c>
      <c r="O58" s="231">
        <v>22.575555692307695</v>
      </c>
      <c r="P58" s="228"/>
      <c r="Q58" s="228"/>
      <c r="R58" s="255"/>
      <c r="S58" s="255"/>
      <c r="T58" s="228"/>
      <c r="U58" s="258"/>
      <c r="V58" s="258"/>
      <c r="W58" s="258"/>
    </row>
    <row r="59" spans="1:23" ht="39.6" x14ac:dyDescent="0.2">
      <c r="A59" s="103">
        <v>113</v>
      </c>
      <c r="B59" s="103" t="s">
        <v>211</v>
      </c>
      <c r="C59" s="115" t="s">
        <v>329</v>
      </c>
      <c r="D59" s="116" t="s">
        <v>330</v>
      </c>
      <c r="E59" s="116" t="s">
        <v>222</v>
      </c>
      <c r="F59" s="102" t="s">
        <v>331</v>
      </c>
      <c r="G59" s="229" t="s">
        <v>20</v>
      </c>
      <c r="H59" s="103">
        <v>2017</v>
      </c>
      <c r="I59" s="230">
        <v>0.995</v>
      </c>
      <c r="J59" s="231">
        <v>43.3</v>
      </c>
      <c r="K59" s="231">
        <v>43.083500000000001</v>
      </c>
      <c r="L59" s="232" t="s">
        <v>21</v>
      </c>
      <c r="M59" s="156">
        <v>73.574280000000002</v>
      </c>
      <c r="N59" s="157">
        <v>0.32727272727272727</v>
      </c>
      <c r="O59" s="231">
        <v>6.51848500992</v>
      </c>
      <c r="P59" s="228"/>
      <c r="Q59" s="228"/>
      <c r="R59" s="255"/>
      <c r="S59" s="255"/>
      <c r="T59" s="228"/>
      <c r="U59" s="258"/>
      <c r="V59" s="258"/>
      <c r="W59" s="258"/>
    </row>
    <row r="60" spans="1:23" ht="39.6" x14ac:dyDescent="0.2">
      <c r="A60" s="103">
        <v>114</v>
      </c>
      <c r="B60" s="103" t="s">
        <v>211</v>
      </c>
      <c r="C60" s="115" t="s">
        <v>332</v>
      </c>
      <c r="D60" s="116" t="s">
        <v>333</v>
      </c>
      <c r="E60" s="116" t="s">
        <v>227</v>
      </c>
      <c r="F60" s="115" t="s">
        <v>334</v>
      </c>
      <c r="G60" s="229" t="s">
        <v>20</v>
      </c>
      <c r="H60" s="103">
        <v>2017</v>
      </c>
      <c r="I60" s="230">
        <v>0.98</v>
      </c>
      <c r="J60" s="231">
        <v>10</v>
      </c>
      <c r="K60" s="231">
        <v>9.8000000000000007</v>
      </c>
      <c r="L60" s="232" t="s">
        <v>21</v>
      </c>
      <c r="M60" s="156">
        <v>10.172870400000003</v>
      </c>
      <c r="N60" s="157">
        <v>0.2419692307692308</v>
      </c>
      <c r="O60" s="231">
        <v>0.68143261010396505</v>
      </c>
      <c r="P60" s="228"/>
      <c r="Q60" s="228"/>
      <c r="R60" s="255"/>
      <c r="S60" s="255"/>
      <c r="T60" s="228"/>
      <c r="U60" s="258"/>
      <c r="V60" s="258"/>
      <c r="W60" s="258"/>
    </row>
    <row r="61" spans="1:23" ht="39.6" x14ac:dyDescent="0.2">
      <c r="A61" s="103">
        <v>117</v>
      </c>
      <c r="B61" s="103" t="s">
        <v>211</v>
      </c>
      <c r="C61" s="115" t="s">
        <v>335</v>
      </c>
      <c r="D61" s="116" t="s">
        <v>336</v>
      </c>
      <c r="E61" s="116" t="s">
        <v>222</v>
      </c>
      <c r="F61" s="115" t="s">
        <v>334</v>
      </c>
      <c r="G61" s="229" t="s">
        <v>20</v>
      </c>
      <c r="H61" s="103">
        <v>2019</v>
      </c>
      <c r="I61" s="230">
        <v>1</v>
      </c>
      <c r="J61" s="231">
        <v>65</v>
      </c>
      <c r="K61" s="231">
        <v>65</v>
      </c>
      <c r="L61" s="232" t="s">
        <v>21</v>
      </c>
      <c r="M61" s="156">
        <v>68.915000000000006</v>
      </c>
      <c r="N61" s="157">
        <v>0.31818181818181818</v>
      </c>
      <c r="O61" s="231">
        <v>6.105685226666667</v>
      </c>
      <c r="P61" s="228"/>
      <c r="Q61" s="228"/>
      <c r="R61" s="255"/>
      <c r="S61" s="255"/>
      <c r="T61" s="228"/>
      <c r="U61" s="258"/>
      <c r="V61" s="258"/>
      <c r="W61" s="258"/>
    </row>
    <row r="62" spans="1:23" ht="52.8" x14ac:dyDescent="0.2">
      <c r="A62" s="103">
        <v>119</v>
      </c>
      <c r="B62" s="103" t="s">
        <v>219</v>
      </c>
      <c r="C62" s="115" t="s">
        <v>337</v>
      </c>
      <c r="D62" s="116" t="s">
        <v>338</v>
      </c>
      <c r="E62" s="116" t="s">
        <v>214</v>
      </c>
      <c r="F62" s="115" t="s">
        <v>373</v>
      </c>
      <c r="G62" s="229" t="s">
        <v>20</v>
      </c>
      <c r="H62" s="103">
        <v>2018</v>
      </c>
      <c r="I62" s="230">
        <v>0.9263157894736842</v>
      </c>
      <c r="J62" s="231">
        <v>9.5</v>
      </c>
      <c r="K62" s="231">
        <v>8.8000000000000007</v>
      </c>
      <c r="L62" s="232" t="s">
        <v>21</v>
      </c>
      <c r="M62" s="156">
        <v>464.08421052631576</v>
      </c>
      <c r="N62" s="157">
        <v>0.39730372720063439</v>
      </c>
      <c r="O62" s="231">
        <v>49.568834526315783</v>
      </c>
      <c r="P62" s="251"/>
      <c r="Q62" s="228"/>
      <c r="R62" s="255"/>
      <c r="S62" s="255"/>
      <c r="T62" s="228"/>
      <c r="U62" s="258"/>
      <c r="V62" s="258"/>
      <c r="W62" s="258"/>
    </row>
    <row r="63" spans="1:23" ht="39.6" x14ac:dyDescent="0.2">
      <c r="A63" s="103">
        <v>121</v>
      </c>
      <c r="B63" s="103" t="s">
        <v>211</v>
      </c>
      <c r="C63" s="115" t="s">
        <v>339</v>
      </c>
      <c r="D63" s="116" t="s">
        <v>289</v>
      </c>
      <c r="E63" s="116" t="s">
        <v>222</v>
      </c>
      <c r="F63" s="115" t="s">
        <v>372</v>
      </c>
      <c r="G63" s="229" t="s">
        <v>20</v>
      </c>
      <c r="H63" s="103">
        <v>2015</v>
      </c>
      <c r="I63" s="230">
        <v>1</v>
      </c>
      <c r="J63" s="231">
        <v>123</v>
      </c>
      <c r="K63" s="231">
        <v>123</v>
      </c>
      <c r="L63" s="232" t="s">
        <v>123</v>
      </c>
      <c r="M63" s="156">
        <v>171.36099999999999</v>
      </c>
      <c r="N63" s="157">
        <v>0.26363636363636361</v>
      </c>
      <c r="O63" s="231">
        <v>20.920850975308639</v>
      </c>
      <c r="P63" s="228"/>
      <c r="Q63" s="228"/>
      <c r="R63" s="255"/>
      <c r="S63" s="255"/>
      <c r="T63" s="228"/>
      <c r="U63" s="258"/>
      <c r="V63" s="258"/>
      <c r="W63" s="258"/>
    </row>
    <row r="64" spans="1:23" ht="39.6" x14ac:dyDescent="0.2">
      <c r="A64" s="103">
        <v>122</v>
      </c>
      <c r="B64" s="103" t="s">
        <v>211</v>
      </c>
      <c r="C64" s="115" t="s">
        <v>325</v>
      </c>
      <c r="D64" s="115" t="s">
        <v>326</v>
      </c>
      <c r="E64" s="116" t="s">
        <v>222</v>
      </c>
      <c r="F64" s="115" t="s">
        <v>340</v>
      </c>
      <c r="G64" s="229" t="s">
        <v>20</v>
      </c>
      <c r="H64" s="103">
        <v>2018</v>
      </c>
      <c r="I64" s="230">
        <v>1</v>
      </c>
      <c r="J64" s="231">
        <v>40</v>
      </c>
      <c r="K64" s="231">
        <v>40</v>
      </c>
      <c r="L64" s="232" t="s">
        <v>21</v>
      </c>
      <c r="M64" s="156">
        <v>34.398000000000003</v>
      </c>
      <c r="N64" s="157">
        <v>0.49090909090909091</v>
      </c>
      <c r="O64" s="231">
        <v>13.071240000000001</v>
      </c>
      <c r="P64" s="228"/>
      <c r="Q64" s="228"/>
      <c r="R64" s="255"/>
      <c r="S64" s="255"/>
      <c r="T64" s="228"/>
      <c r="U64" s="258"/>
      <c r="V64" s="258"/>
      <c r="W64" s="258"/>
    </row>
    <row r="65" spans="1:23" ht="66" x14ac:dyDescent="0.2">
      <c r="A65" s="103">
        <v>123</v>
      </c>
      <c r="B65" s="103" t="s">
        <v>211</v>
      </c>
      <c r="C65" s="115" t="s">
        <v>162</v>
      </c>
      <c r="D65" s="116" t="s">
        <v>163</v>
      </c>
      <c r="E65" s="116" t="s">
        <v>222</v>
      </c>
      <c r="F65" s="115" t="s">
        <v>341</v>
      </c>
      <c r="G65" s="229" t="s">
        <v>20</v>
      </c>
      <c r="H65" s="103">
        <v>2018</v>
      </c>
      <c r="I65" s="230">
        <v>0.81395348837209303</v>
      </c>
      <c r="J65" s="231">
        <v>350</v>
      </c>
      <c r="K65" s="231">
        <v>350</v>
      </c>
      <c r="L65" s="232" t="s">
        <v>21</v>
      </c>
      <c r="M65" s="156">
        <v>860.77331395348847</v>
      </c>
      <c r="N65" s="157">
        <v>0.51888888888888896</v>
      </c>
      <c r="O65" s="231">
        <v>75.019951225566999</v>
      </c>
      <c r="P65" s="228"/>
      <c r="Q65" s="228"/>
      <c r="R65" s="255"/>
      <c r="S65" s="255"/>
      <c r="T65" s="228"/>
      <c r="U65" s="258"/>
      <c r="V65" s="258"/>
      <c r="W65" s="258"/>
    </row>
    <row r="66" spans="1:23" ht="39.6" x14ac:dyDescent="0.2">
      <c r="A66" s="103">
        <v>124</v>
      </c>
      <c r="B66" s="103" t="s">
        <v>211</v>
      </c>
      <c r="C66" s="115" t="s">
        <v>342</v>
      </c>
      <c r="D66" s="116" t="s">
        <v>81</v>
      </c>
      <c r="E66" s="116" t="s">
        <v>222</v>
      </c>
      <c r="F66" s="115" t="s">
        <v>374</v>
      </c>
      <c r="G66" s="229" t="s">
        <v>20</v>
      </c>
      <c r="H66" s="103">
        <v>2018</v>
      </c>
      <c r="I66" s="230">
        <v>0.97560975609756095</v>
      </c>
      <c r="J66" s="231">
        <v>200</v>
      </c>
      <c r="K66" s="231">
        <v>200</v>
      </c>
      <c r="L66" s="232" t="s">
        <v>21</v>
      </c>
      <c r="M66" s="156">
        <v>484.07707317073169</v>
      </c>
      <c r="N66" s="157">
        <v>0.52222222222222225</v>
      </c>
      <c r="O66" s="231">
        <v>61.923898536585362</v>
      </c>
      <c r="P66" s="228"/>
      <c r="Q66" s="228"/>
      <c r="R66" s="255"/>
      <c r="S66" s="255"/>
      <c r="T66" s="228"/>
      <c r="U66" s="258"/>
      <c r="V66" s="258"/>
      <c r="W66" s="258"/>
    </row>
    <row r="67" spans="1:23" ht="26.4" x14ac:dyDescent="0.2">
      <c r="A67" s="103">
        <v>125</v>
      </c>
      <c r="B67" s="103" t="s">
        <v>211</v>
      </c>
      <c r="C67" s="115" t="s">
        <v>342</v>
      </c>
      <c r="D67" s="116" t="s">
        <v>81</v>
      </c>
      <c r="E67" s="116" t="s">
        <v>214</v>
      </c>
      <c r="F67" s="115" t="s">
        <v>375</v>
      </c>
      <c r="G67" s="229" t="s">
        <v>20</v>
      </c>
      <c r="H67" s="103">
        <v>2017</v>
      </c>
      <c r="I67" s="230">
        <v>1</v>
      </c>
      <c r="J67" s="231">
        <v>34</v>
      </c>
      <c r="K67" s="231">
        <v>34</v>
      </c>
      <c r="L67" s="232" t="s">
        <v>21</v>
      </c>
      <c r="M67" s="156">
        <v>115.36799999999999</v>
      </c>
      <c r="N67" s="157">
        <v>0.82499999999999996</v>
      </c>
      <c r="O67" s="231">
        <v>18.786275675675675</v>
      </c>
      <c r="P67" s="228"/>
      <c r="Q67" s="228"/>
      <c r="R67" s="255"/>
      <c r="S67" s="255"/>
      <c r="T67" s="228"/>
      <c r="U67" s="258"/>
      <c r="V67" s="258"/>
      <c r="W67" s="258"/>
    </row>
    <row r="68" spans="1:23" ht="39.6" x14ac:dyDescent="0.2">
      <c r="A68" s="103">
        <v>126</v>
      </c>
      <c r="B68" s="103" t="s">
        <v>211</v>
      </c>
      <c r="C68" s="115" t="s">
        <v>342</v>
      </c>
      <c r="D68" s="116" t="s">
        <v>81</v>
      </c>
      <c r="E68" s="116" t="s">
        <v>222</v>
      </c>
      <c r="F68" s="115" t="s">
        <v>376</v>
      </c>
      <c r="G68" s="229" t="s">
        <v>20</v>
      </c>
      <c r="H68" s="103">
        <v>2017</v>
      </c>
      <c r="I68" s="230">
        <v>0.88607594936708856</v>
      </c>
      <c r="J68" s="231">
        <v>70</v>
      </c>
      <c r="K68" s="231">
        <v>70</v>
      </c>
      <c r="L68" s="232" t="s">
        <v>21</v>
      </c>
      <c r="M68" s="156">
        <v>140.19493670886075</v>
      </c>
      <c r="N68" s="157">
        <v>0.5</v>
      </c>
      <c r="O68" s="231">
        <v>18.128326875949366</v>
      </c>
      <c r="P68" s="228"/>
      <c r="Q68" s="228"/>
      <c r="R68" s="255"/>
      <c r="S68" s="255"/>
      <c r="T68" s="228"/>
      <c r="U68" s="258"/>
      <c r="V68" s="258"/>
      <c r="W68" s="258"/>
    </row>
    <row r="69" spans="1:23" ht="26.4" x14ac:dyDescent="0.2">
      <c r="A69" s="103">
        <v>128</v>
      </c>
      <c r="B69" s="103" t="s">
        <v>211</v>
      </c>
      <c r="C69" s="115" t="s">
        <v>342</v>
      </c>
      <c r="D69" s="116" t="s">
        <v>81</v>
      </c>
      <c r="E69" s="116" t="s">
        <v>222</v>
      </c>
      <c r="F69" s="115" t="s">
        <v>377</v>
      </c>
      <c r="G69" s="229" t="s">
        <v>20</v>
      </c>
      <c r="H69" s="103">
        <v>2017</v>
      </c>
      <c r="I69" s="230">
        <v>0.72093023255813948</v>
      </c>
      <c r="J69" s="231">
        <v>31</v>
      </c>
      <c r="K69" s="231">
        <v>31</v>
      </c>
      <c r="L69" s="232" t="s">
        <v>21</v>
      </c>
      <c r="M69" s="156">
        <v>53.521860465116269</v>
      </c>
      <c r="N69" s="157">
        <v>0.35555555555555557</v>
      </c>
      <c r="O69" s="231">
        <v>5.5090604651162778</v>
      </c>
      <c r="P69" s="228"/>
      <c r="Q69" s="228"/>
      <c r="R69" s="255"/>
      <c r="S69" s="255"/>
      <c r="T69" s="228"/>
      <c r="U69" s="258"/>
      <c r="V69" s="258"/>
      <c r="W69" s="258"/>
    </row>
    <row r="70" spans="1:23" ht="26.4" x14ac:dyDescent="0.2">
      <c r="A70" s="103">
        <v>129</v>
      </c>
      <c r="B70" s="103" t="s">
        <v>211</v>
      </c>
      <c r="C70" s="115" t="s">
        <v>342</v>
      </c>
      <c r="D70" s="116" t="s">
        <v>81</v>
      </c>
      <c r="E70" s="116" t="s">
        <v>222</v>
      </c>
      <c r="F70" s="115" t="s">
        <v>378</v>
      </c>
      <c r="G70" s="229" t="s">
        <v>20</v>
      </c>
      <c r="H70" s="103">
        <v>2019</v>
      </c>
      <c r="I70" s="230">
        <v>0.9</v>
      </c>
      <c r="J70" s="231">
        <v>45</v>
      </c>
      <c r="K70" s="231">
        <v>45</v>
      </c>
      <c r="L70" s="232" t="s">
        <v>21</v>
      </c>
      <c r="M70" s="156">
        <v>91.08</v>
      </c>
      <c r="N70" s="157">
        <v>0.48888888888888887</v>
      </c>
      <c r="O70" s="231">
        <v>11.651096470588234</v>
      </c>
      <c r="P70" s="228"/>
      <c r="Q70" s="228"/>
      <c r="R70" s="255"/>
      <c r="S70" s="255"/>
      <c r="T70" s="228"/>
      <c r="U70" s="258"/>
      <c r="V70" s="258"/>
      <c r="W70" s="258"/>
    </row>
    <row r="71" spans="1:23" ht="26.4" x14ac:dyDescent="0.2">
      <c r="A71" s="103">
        <v>130</v>
      </c>
      <c r="B71" s="103" t="s">
        <v>211</v>
      </c>
      <c r="C71" s="115" t="s">
        <v>342</v>
      </c>
      <c r="D71" s="116" t="s">
        <v>81</v>
      </c>
      <c r="E71" s="116" t="s">
        <v>222</v>
      </c>
      <c r="F71" s="115" t="s">
        <v>379</v>
      </c>
      <c r="G71" s="229" t="s">
        <v>20</v>
      </c>
      <c r="H71" s="103">
        <v>2019</v>
      </c>
      <c r="I71" s="230">
        <v>0.9</v>
      </c>
      <c r="J71" s="231">
        <v>36</v>
      </c>
      <c r="K71" s="231">
        <v>36</v>
      </c>
      <c r="L71" s="232" t="s">
        <v>21</v>
      </c>
      <c r="M71" s="156">
        <v>73.458000000000013</v>
      </c>
      <c r="N71" s="157">
        <v>0.48888888888888887</v>
      </c>
      <c r="O71" s="231">
        <v>9.3968625882352956</v>
      </c>
      <c r="P71" s="228"/>
      <c r="Q71" s="228"/>
      <c r="R71" s="255"/>
      <c r="S71" s="255"/>
      <c r="T71" s="228"/>
      <c r="U71" s="258"/>
      <c r="V71" s="258"/>
      <c r="W71" s="258"/>
    </row>
    <row r="72" spans="1:23" ht="26.4" x14ac:dyDescent="0.2">
      <c r="A72" s="103">
        <v>131</v>
      </c>
      <c r="B72" s="103" t="s">
        <v>211</v>
      </c>
      <c r="C72" s="115" t="s">
        <v>342</v>
      </c>
      <c r="D72" s="116" t="s">
        <v>81</v>
      </c>
      <c r="E72" s="116" t="s">
        <v>214</v>
      </c>
      <c r="F72" s="115" t="s">
        <v>380</v>
      </c>
      <c r="G72" s="229" t="s">
        <v>20</v>
      </c>
      <c r="H72" s="103">
        <v>2018</v>
      </c>
      <c r="I72" s="230">
        <v>0.34846153846153849</v>
      </c>
      <c r="J72" s="231">
        <v>130</v>
      </c>
      <c r="K72" s="231">
        <v>45.3</v>
      </c>
      <c r="L72" s="232" t="s">
        <v>21</v>
      </c>
      <c r="M72" s="156">
        <v>71.978215384615396</v>
      </c>
      <c r="N72" s="157">
        <v>0.58181818181818179</v>
      </c>
      <c r="O72" s="231">
        <v>27.35172184615385</v>
      </c>
      <c r="P72" s="228"/>
      <c r="Q72" s="228"/>
      <c r="R72" s="255"/>
      <c r="S72" s="255"/>
      <c r="T72" s="228"/>
      <c r="U72" s="258"/>
      <c r="V72" s="258"/>
      <c r="W72" s="258"/>
    </row>
    <row r="73" spans="1:23" ht="26.4" x14ac:dyDescent="0.2">
      <c r="A73" s="103">
        <v>132</v>
      </c>
      <c r="B73" s="103" t="s">
        <v>211</v>
      </c>
      <c r="C73" s="115" t="s">
        <v>342</v>
      </c>
      <c r="D73" s="116" t="s">
        <v>81</v>
      </c>
      <c r="E73" s="116" t="s">
        <v>214</v>
      </c>
      <c r="F73" s="115" t="s">
        <v>381</v>
      </c>
      <c r="G73" s="229" t="s">
        <v>20</v>
      </c>
      <c r="H73" s="103">
        <v>2019</v>
      </c>
      <c r="I73" s="230">
        <v>0</v>
      </c>
      <c r="J73" s="231">
        <v>130</v>
      </c>
      <c r="K73" s="231">
        <v>0</v>
      </c>
      <c r="L73" s="232" t="s">
        <v>21</v>
      </c>
      <c r="M73" s="156">
        <v>0</v>
      </c>
      <c r="N73" s="157">
        <v>0.53749999999999998</v>
      </c>
      <c r="O73" s="231">
        <v>0</v>
      </c>
      <c r="P73" s="228"/>
      <c r="Q73" s="228"/>
      <c r="R73" s="255"/>
      <c r="S73" s="255"/>
      <c r="T73" s="228"/>
      <c r="U73" s="258"/>
      <c r="V73" s="258"/>
      <c r="W73" s="258"/>
    </row>
    <row r="74" spans="1:23" ht="26.4" x14ac:dyDescent="0.2">
      <c r="A74" s="103">
        <v>133</v>
      </c>
      <c r="B74" s="103" t="s">
        <v>211</v>
      </c>
      <c r="C74" s="115" t="s">
        <v>342</v>
      </c>
      <c r="D74" s="116" t="s">
        <v>81</v>
      </c>
      <c r="E74" s="116" t="s">
        <v>214</v>
      </c>
      <c r="F74" s="115" t="s">
        <v>382</v>
      </c>
      <c r="G74" s="229" t="s">
        <v>20</v>
      </c>
      <c r="H74" s="103">
        <v>2014</v>
      </c>
      <c r="I74" s="230">
        <v>1</v>
      </c>
      <c r="J74" s="231">
        <v>28.7</v>
      </c>
      <c r="K74" s="231">
        <v>28.7</v>
      </c>
      <c r="L74" s="232" t="s">
        <v>123</v>
      </c>
      <c r="M74" s="156">
        <v>49.182000000000002</v>
      </c>
      <c r="N74" s="157">
        <v>0.76363636363636367</v>
      </c>
      <c r="O74" s="231">
        <v>18.689160000000001</v>
      </c>
      <c r="P74" s="228"/>
      <c r="Q74" s="228"/>
      <c r="R74" s="255"/>
      <c r="S74" s="255"/>
      <c r="T74" s="228"/>
      <c r="U74" s="258"/>
      <c r="V74" s="258"/>
      <c r="W74" s="258"/>
    </row>
    <row r="75" spans="1:23" ht="39.6" x14ac:dyDescent="0.2">
      <c r="A75" s="103">
        <v>134</v>
      </c>
      <c r="B75" s="103" t="s">
        <v>211</v>
      </c>
      <c r="C75" s="115" t="s">
        <v>343</v>
      </c>
      <c r="D75" s="115" t="s">
        <v>344</v>
      </c>
      <c r="E75" s="116" t="s">
        <v>214</v>
      </c>
      <c r="F75" s="115" t="s">
        <v>383</v>
      </c>
      <c r="G75" s="229" t="s">
        <v>20</v>
      </c>
      <c r="H75" s="103">
        <v>2017</v>
      </c>
      <c r="I75" s="230">
        <v>0.92592592592592593</v>
      </c>
      <c r="J75" s="231">
        <v>250</v>
      </c>
      <c r="K75" s="231">
        <v>250</v>
      </c>
      <c r="L75" s="232" t="s">
        <v>21</v>
      </c>
      <c r="M75" s="156">
        <v>485.74074074074076</v>
      </c>
      <c r="N75" s="157">
        <v>0.53749999999999998</v>
      </c>
      <c r="O75" s="231">
        <v>70.349476061427282</v>
      </c>
      <c r="P75" s="228"/>
      <c r="Q75" s="228"/>
      <c r="R75" s="255"/>
      <c r="S75" s="255"/>
      <c r="T75" s="228"/>
      <c r="U75" s="258"/>
      <c r="V75" s="258"/>
      <c r="W75" s="258"/>
    </row>
    <row r="76" spans="1:23" ht="26.4" x14ac:dyDescent="0.2">
      <c r="A76" s="103">
        <v>137</v>
      </c>
      <c r="B76" s="103" t="s">
        <v>211</v>
      </c>
      <c r="C76" s="115" t="s">
        <v>345</v>
      </c>
      <c r="D76" s="116" t="s">
        <v>346</v>
      </c>
      <c r="E76" s="116" t="s">
        <v>214</v>
      </c>
      <c r="F76" s="115" t="s">
        <v>347</v>
      </c>
      <c r="G76" s="229" t="s">
        <v>20</v>
      </c>
      <c r="H76" s="103">
        <v>2015</v>
      </c>
      <c r="I76" s="230">
        <v>0.36409399616591148</v>
      </c>
      <c r="J76" s="231">
        <v>104.485</v>
      </c>
      <c r="K76" s="231">
        <v>41.783427000000003</v>
      </c>
      <c r="L76" s="232" t="s">
        <v>123</v>
      </c>
      <c r="M76" s="156">
        <v>176.6001519003137</v>
      </c>
      <c r="N76" s="157">
        <v>0.78333333333333333</v>
      </c>
      <c r="O76" s="231">
        <v>25.630115891563218</v>
      </c>
      <c r="P76" s="228"/>
      <c r="Q76" s="228"/>
      <c r="R76" s="255"/>
      <c r="S76" s="255"/>
      <c r="T76" s="228"/>
      <c r="U76" s="258"/>
      <c r="V76" s="258"/>
      <c r="W76" s="258"/>
    </row>
    <row r="77" spans="1:23" ht="39.6" x14ac:dyDescent="0.2">
      <c r="A77" s="103">
        <v>142</v>
      </c>
      <c r="B77" s="103" t="s">
        <v>219</v>
      </c>
      <c r="C77" s="115" t="s">
        <v>325</v>
      </c>
      <c r="D77" s="115" t="s">
        <v>326</v>
      </c>
      <c r="E77" s="116" t="s">
        <v>222</v>
      </c>
      <c r="F77" s="115" t="s">
        <v>348</v>
      </c>
      <c r="G77" s="229" t="s">
        <v>20</v>
      </c>
      <c r="H77" s="103">
        <v>2016</v>
      </c>
      <c r="I77" s="230">
        <v>0.66666666666666663</v>
      </c>
      <c r="J77" s="231">
        <v>50</v>
      </c>
      <c r="K77" s="231">
        <v>50</v>
      </c>
      <c r="L77" s="232" t="s">
        <v>123</v>
      </c>
      <c r="M77" s="156">
        <v>232.83733333333339</v>
      </c>
      <c r="N77" s="157">
        <v>0.31904003712402113</v>
      </c>
      <c r="O77" s="231">
        <v>24.869355573333337</v>
      </c>
      <c r="P77" s="251"/>
      <c r="Q77" s="228"/>
      <c r="R77" s="255"/>
      <c r="S77" s="255"/>
      <c r="T77" s="228"/>
      <c r="U77" s="258"/>
      <c r="V77" s="258"/>
      <c r="W77" s="258"/>
    </row>
    <row r="78" spans="1:23" ht="52.8" x14ac:dyDescent="0.2">
      <c r="A78" s="103">
        <v>145</v>
      </c>
      <c r="B78" s="103" t="s">
        <v>211</v>
      </c>
      <c r="C78" s="115" t="s">
        <v>349</v>
      </c>
      <c r="D78" s="116" t="s">
        <v>350</v>
      </c>
      <c r="E78" s="116" t="s">
        <v>214</v>
      </c>
      <c r="F78" s="115" t="s">
        <v>351</v>
      </c>
      <c r="G78" s="229" t="s">
        <v>20</v>
      </c>
      <c r="H78" s="103">
        <v>2017</v>
      </c>
      <c r="I78" s="230">
        <v>0</v>
      </c>
      <c r="J78" s="231">
        <v>130</v>
      </c>
      <c r="K78" s="231">
        <v>0</v>
      </c>
      <c r="L78" s="232" t="s">
        <v>21</v>
      </c>
      <c r="M78" s="156">
        <v>0</v>
      </c>
      <c r="N78" s="157">
        <v>0.74</v>
      </c>
      <c r="O78" s="231">
        <v>0</v>
      </c>
      <c r="P78" s="228"/>
      <c r="Q78" s="228"/>
      <c r="R78" s="255"/>
      <c r="S78" s="255"/>
      <c r="T78" s="228"/>
      <c r="U78" s="258"/>
      <c r="V78" s="258"/>
      <c r="W78" s="258"/>
    </row>
    <row r="79" spans="1:23" ht="39.6" x14ac:dyDescent="0.2">
      <c r="A79" s="103">
        <v>147</v>
      </c>
      <c r="B79" s="103" t="s">
        <v>211</v>
      </c>
      <c r="C79" s="115" t="s">
        <v>352</v>
      </c>
      <c r="D79" s="116" t="s">
        <v>353</v>
      </c>
      <c r="E79" s="116" t="s">
        <v>222</v>
      </c>
      <c r="F79" s="115" t="s">
        <v>354</v>
      </c>
      <c r="G79" s="229" t="s">
        <v>20</v>
      </c>
      <c r="H79" s="103">
        <v>2010</v>
      </c>
      <c r="I79" s="230">
        <v>0.995</v>
      </c>
      <c r="J79" s="231">
        <v>53</v>
      </c>
      <c r="K79" s="231">
        <v>52.734999999999999</v>
      </c>
      <c r="L79" s="232" t="s">
        <v>123</v>
      </c>
      <c r="M79" s="156">
        <v>77.968199999999996</v>
      </c>
      <c r="N79" s="157">
        <v>0.36363636363636365</v>
      </c>
      <c r="O79" s="231">
        <v>8.8647615737142864</v>
      </c>
      <c r="P79" s="228"/>
      <c r="Q79" s="228"/>
      <c r="R79" s="255"/>
      <c r="S79" s="255"/>
      <c r="T79" s="228"/>
      <c r="U79" s="258"/>
      <c r="V79" s="258"/>
      <c r="W79" s="258"/>
    </row>
    <row r="80" spans="1:23" ht="52.8" x14ac:dyDescent="0.2">
      <c r="A80" s="103">
        <v>149</v>
      </c>
      <c r="B80" s="103" t="s">
        <v>211</v>
      </c>
      <c r="C80" s="115" t="s">
        <v>162</v>
      </c>
      <c r="D80" s="116" t="s">
        <v>163</v>
      </c>
      <c r="E80" s="116" t="s">
        <v>222</v>
      </c>
      <c r="F80" s="115" t="s">
        <v>355</v>
      </c>
      <c r="G80" s="229" t="s">
        <v>20</v>
      </c>
      <c r="H80" s="103">
        <v>2018</v>
      </c>
      <c r="I80" s="230">
        <v>1</v>
      </c>
      <c r="J80" s="231">
        <v>140</v>
      </c>
      <c r="K80" s="231">
        <v>140</v>
      </c>
      <c r="L80" s="232" t="s">
        <v>21</v>
      </c>
      <c r="M80" s="156">
        <v>0.52968199999999999</v>
      </c>
      <c r="N80" s="157">
        <v>0.66249999999999998</v>
      </c>
      <c r="O80" s="231">
        <v>7.2131729462068958E-2</v>
      </c>
      <c r="P80" s="228"/>
      <c r="Q80" s="228"/>
      <c r="R80" s="255"/>
      <c r="S80" s="255"/>
      <c r="T80" s="228"/>
      <c r="U80" s="258"/>
      <c r="V80" s="258"/>
      <c r="W80" s="258"/>
    </row>
    <row r="81" spans="1:23" ht="52.8" x14ac:dyDescent="0.2">
      <c r="A81" s="103">
        <v>150</v>
      </c>
      <c r="B81" s="103" t="s">
        <v>211</v>
      </c>
      <c r="C81" s="115" t="s">
        <v>162</v>
      </c>
      <c r="D81" s="116" t="s">
        <v>163</v>
      </c>
      <c r="E81" s="116" t="s">
        <v>222</v>
      </c>
      <c r="F81" s="115" t="s">
        <v>356</v>
      </c>
      <c r="G81" s="229" t="s">
        <v>20</v>
      </c>
      <c r="H81" s="103">
        <v>2020</v>
      </c>
      <c r="I81" s="230">
        <v>0.98857142857142855</v>
      </c>
      <c r="J81" s="231">
        <v>350</v>
      </c>
      <c r="K81" s="231">
        <v>346</v>
      </c>
      <c r="L81" s="232" t="s">
        <v>21</v>
      </c>
      <c r="M81" s="156">
        <v>631.72679999999991</v>
      </c>
      <c r="N81" s="157">
        <v>0.44749999999999995</v>
      </c>
      <c r="O81" s="231">
        <v>77.789671106506034</v>
      </c>
      <c r="P81" s="228"/>
      <c r="Q81" s="228"/>
      <c r="R81" s="255"/>
      <c r="S81" s="255"/>
      <c r="T81" s="228"/>
      <c r="U81" s="258"/>
      <c r="V81" s="258"/>
      <c r="W81" s="258"/>
    </row>
    <row r="82" spans="1:23" ht="26.4" x14ac:dyDescent="0.2">
      <c r="A82" s="103">
        <v>151</v>
      </c>
      <c r="B82" s="103" t="s">
        <v>211</v>
      </c>
      <c r="C82" s="115" t="s">
        <v>357</v>
      </c>
      <c r="D82" s="116" t="s">
        <v>358</v>
      </c>
      <c r="E82" s="116" t="s">
        <v>214</v>
      </c>
      <c r="F82" s="115" t="s">
        <v>359</v>
      </c>
      <c r="G82" s="229" t="s">
        <v>20</v>
      </c>
      <c r="H82" s="103">
        <v>2018</v>
      </c>
      <c r="I82" s="230">
        <v>0.91047040971168436</v>
      </c>
      <c r="J82" s="231">
        <v>60</v>
      </c>
      <c r="K82" s="231">
        <v>60</v>
      </c>
      <c r="L82" s="232" t="s">
        <v>21</v>
      </c>
      <c r="M82" s="156">
        <v>115.7535660091047</v>
      </c>
      <c r="N82" s="157">
        <v>0.57999999999999996</v>
      </c>
      <c r="O82" s="231">
        <v>14.755272421417732</v>
      </c>
      <c r="P82" s="228"/>
      <c r="Q82" s="228"/>
      <c r="R82" s="255"/>
      <c r="S82" s="255"/>
      <c r="T82" s="228"/>
      <c r="U82" s="258"/>
      <c r="V82" s="258"/>
      <c r="W82" s="258"/>
    </row>
    <row r="83" spans="1:23" ht="39.6" x14ac:dyDescent="0.2">
      <c r="A83" s="103">
        <v>152</v>
      </c>
      <c r="B83" s="103" t="s">
        <v>211</v>
      </c>
      <c r="C83" s="115" t="s">
        <v>349</v>
      </c>
      <c r="D83" s="116" t="s">
        <v>121</v>
      </c>
      <c r="E83" s="116" t="s">
        <v>222</v>
      </c>
      <c r="F83" s="115" t="s">
        <v>360</v>
      </c>
      <c r="G83" s="229" t="s">
        <v>20</v>
      </c>
      <c r="H83" s="103">
        <v>2019</v>
      </c>
      <c r="I83" s="230">
        <v>0.45454545454545453</v>
      </c>
      <c r="J83" s="231">
        <v>200</v>
      </c>
      <c r="K83" s="231">
        <v>100</v>
      </c>
      <c r="L83" s="232" t="s">
        <v>21</v>
      </c>
      <c r="M83" s="156">
        <v>195.01999999999998</v>
      </c>
      <c r="N83" s="157">
        <v>0.44</v>
      </c>
      <c r="O83" s="231">
        <v>20.382375999999997</v>
      </c>
      <c r="P83" s="228"/>
      <c r="Q83" s="228"/>
      <c r="R83" s="255"/>
      <c r="S83" s="255"/>
      <c r="T83" s="228"/>
      <c r="U83" s="258"/>
      <c r="V83" s="258"/>
      <c r="W83" s="258"/>
    </row>
    <row r="84" spans="1:23" ht="39.6" x14ac:dyDescent="0.2">
      <c r="A84" s="103">
        <v>154</v>
      </c>
      <c r="B84" s="103" t="s">
        <v>211</v>
      </c>
      <c r="C84" s="115" t="s">
        <v>361</v>
      </c>
      <c r="D84" s="116" t="s">
        <v>362</v>
      </c>
      <c r="E84" s="116" t="s">
        <v>222</v>
      </c>
      <c r="F84" s="115" t="s">
        <v>363</v>
      </c>
      <c r="G84" s="229" t="s">
        <v>20</v>
      </c>
      <c r="H84" s="103">
        <v>2016</v>
      </c>
      <c r="I84" s="230">
        <v>0.97913500511235763</v>
      </c>
      <c r="J84" s="231">
        <v>100</v>
      </c>
      <c r="K84" s="231">
        <v>100</v>
      </c>
      <c r="L84" s="232" t="s">
        <v>21</v>
      </c>
      <c r="M84" s="156">
        <v>129.71090980225958</v>
      </c>
      <c r="N84" s="157">
        <v>0.26923076923076922</v>
      </c>
      <c r="O84" s="231">
        <v>13.30588166531558</v>
      </c>
      <c r="P84" s="228"/>
      <c r="Q84" s="228"/>
      <c r="R84" s="255"/>
      <c r="S84" s="255"/>
      <c r="T84" s="228"/>
      <c r="U84" s="258"/>
      <c r="V84" s="258"/>
      <c r="W84" s="258"/>
    </row>
    <row r="85" spans="1:23" ht="39.6" x14ac:dyDescent="0.2">
      <c r="A85" s="103">
        <v>155</v>
      </c>
      <c r="B85" s="103" t="s">
        <v>211</v>
      </c>
      <c r="C85" s="115" t="s">
        <v>361</v>
      </c>
      <c r="D85" s="116" t="s">
        <v>362</v>
      </c>
      <c r="E85" s="116" t="s">
        <v>222</v>
      </c>
      <c r="F85" s="115" t="s">
        <v>364</v>
      </c>
      <c r="G85" s="229" t="s">
        <v>20</v>
      </c>
      <c r="H85" s="103">
        <v>2016</v>
      </c>
      <c r="I85" s="230">
        <v>0</v>
      </c>
      <c r="J85" s="231">
        <v>90</v>
      </c>
      <c r="K85" s="231">
        <v>0</v>
      </c>
      <c r="L85" s="232" t="s">
        <v>21</v>
      </c>
      <c r="M85" s="156">
        <v>0</v>
      </c>
      <c r="N85" s="157">
        <v>0.40769230769230769</v>
      </c>
      <c r="O85" s="231">
        <v>0</v>
      </c>
      <c r="P85" s="228"/>
      <c r="Q85" s="228"/>
      <c r="R85" s="255"/>
      <c r="S85" s="255"/>
      <c r="T85" s="228"/>
      <c r="U85" s="258"/>
      <c r="V85" s="258"/>
      <c r="W85" s="258"/>
    </row>
    <row r="86" spans="1:23" ht="39.6" x14ac:dyDescent="0.2">
      <c r="A86" s="103">
        <v>156</v>
      </c>
      <c r="B86" s="103" t="s">
        <v>211</v>
      </c>
      <c r="C86" s="115" t="s">
        <v>361</v>
      </c>
      <c r="D86" s="116" t="s">
        <v>362</v>
      </c>
      <c r="E86" s="116" t="s">
        <v>222</v>
      </c>
      <c r="F86" s="115" t="s">
        <v>365</v>
      </c>
      <c r="G86" s="229" t="s">
        <v>20</v>
      </c>
      <c r="H86" s="103">
        <v>2014</v>
      </c>
      <c r="I86" s="230">
        <v>0.95250528607096085</v>
      </c>
      <c r="J86" s="231">
        <v>100</v>
      </c>
      <c r="K86" s="231">
        <v>100</v>
      </c>
      <c r="L86" s="232" t="s">
        <v>21</v>
      </c>
      <c r="M86" s="156">
        <v>153.4486015860318</v>
      </c>
      <c r="N86" s="157">
        <v>0.27692307692307694</v>
      </c>
      <c r="O86" s="231">
        <v>17.386706018856461</v>
      </c>
      <c r="P86" s="228"/>
      <c r="Q86" s="228"/>
      <c r="R86" s="255"/>
      <c r="S86" s="255"/>
      <c r="T86" s="228"/>
      <c r="U86" s="258"/>
      <c r="V86" s="258"/>
      <c r="W86" s="258"/>
    </row>
    <row r="87" spans="1:23" ht="39.6" x14ac:dyDescent="0.2">
      <c r="A87" s="103">
        <v>159</v>
      </c>
      <c r="B87" s="103" t="s">
        <v>211</v>
      </c>
      <c r="C87" s="115" t="s">
        <v>366</v>
      </c>
      <c r="D87" s="116" t="s">
        <v>186</v>
      </c>
      <c r="E87" s="116" t="s">
        <v>222</v>
      </c>
      <c r="F87" s="102" t="s">
        <v>367</v>
      </c>
      <c r="G87" s="229" t="s">
        <v>20</v>
      </c>
      <c r="H87" s="103">
        <v>2018</v>
      </c>
      <c r="I87" s="230">
        <v>0.5</v>
      </c>
      <c r="J87" s="231">
        <v>30</v>
      </c>
      <c r="K87" s="231">
        <v>15</v>
      </c>
      <c r="L87" s="232" t="s">
        <v>21</v>
      </c>
      <c r="M87" s="156">
        <v>25.687200000000001</v>
      </c>
      <c r="N87" s="157">
        <v>0.36260869565217396</v>
      </c>
      <c r="O87" s="231">
        <v>2.2824251171623464</v>
      </c>
      <c r="P87" s="228"/>
      <c r="Q87" s="228"/>
      <c r="R87" s="255"/>
      <c r="S87" s="255"/>
      <c r="T87" s="228"/>
      <c r="U87" s="258"/>
      <c r="V87" s="258"/>
      <c r="W87" s="258"/>
    </row>
    <row r="88" spans="1:23" ht="39.6" x14ac:dyDescent="0.2">
      <c r="A88" s="103">
        <v>161</v>
      </c>
      <c r="B88" s="103" t="s">
        <v>211</v>
      </c>
      <c r="C88" s="115" t="s">
        <v>368</v>
      </c>
      <c r="D88" s="116" t="s">
        <v>75</v>
      </c>
      <c r="E88" s="116" t="s">
        <v>222</v>
      </c>
      <c r="F88" s="102" t="s">
        <v>369</v>
      </c>
      <c r="G88" s="229" t="s">
        <v>20</v>
      </c>
      <c r="H88" s="103">
        <v>2017</v>
      </c>
      <c r="I88" s="230">
        <v>0</v>
      </c>
      <c r="J88" s="231">
        <v>26.623999999999999</v>
      </c>
      <c r="K88" s="231">
        <v>0</v>
      </c>
      <c r="L88" s="232" t="s">
        <v>21</v>
      </c>
      <c r="M88" s="156">
        <v>0</v>
      </c>
      <c r="N88" s="157">
        <v>0.53299999999999992</v>
      </c>
      <c r="O88" s="231">
        <v>0</v>
      </c>
      <c r="P88" s="228"/>
      <c r="Q88" s="228"/>
      <c r="R88" s="255"/>
      <c r="S88" s="255"/>
      <c r="T88" s="228"/>
      <c r="U88" s="258"/>
      <c r="V88" s="258"/>
      <c r="W88" s="258"/>
    </row>
    <row r="89" spans="1:23" s="237" customFormat="1" ht="26.4" x14ac:dyDescent="0.2">
      <c r="A89" s="103">
        <v>163</v>
      </c>
      <c r="B89" s="103" t="s">
        <v>211</v>
      </c>
      <c r="C89" s="115" t="s">
        <v>385</v>
      </c>
      <c r="D89" s="116" t="s">
        <v>386</v>
      </c>
      <c r="E89" s="116" t="s">
        <v>214</v>
      </c>
      <c r="F89" s="115" t="s">
        <v>384</v>
      </c>
      <c r="G89" s="244" t="s">
        <v>20</v>
      </c>
      <c r="H89" s="103">
        <v>2021</v>
      </c>
      <c r="I89" s="230">
        <v>0</v>
      </c>
      <c r="J89" s="231">
        <v>1000</v>
      </c>
      <c r="K89" s="231">
        <v>0</v>
      </c>
      <c r="L89" s="232" t="s">
        <v>21</v>
      </c>
      <c r="M89" s="156">
        <v>0</v>
      </c>
      <c r="N89" s="157">
        <v>0.50382775119617218</v>
      </c>
      <c r="O89" s="231">
        <v>0</v>
      </c>
      <c r="R89" s="257"/>
      <c r="S89" s="255"/>
      <c r="U89" s="258"/>
      <c r="V89" s="258"/>
      <c r="W89" s="258"/>
    </row>
    <row r="90" spans="1:23" x14ac:dyDescent="0.2">
      <c r="A90" s="237"/>
      <c r="B90" s="237"/>
      <c r="C90" s="238"/>
      <c r="D90" s="237"/>
      <c r="E90" s="239"/>
      <c r="F90" s="240"/>
      <c r="G90" s="237"/>
      <c r="H90" s="237"/>
      <c r="I90" s="237"/>
      <c r="J90" s="237"/>
      <c r="K90" s="237"/>
      <c r="L90" s="237"/>
      <c r="M90" s="237"/>
      <c r="N90" s="237"/>
      <c r="O90" s="241"/>
    </row>
    <row r="91" spans="1:23" ht="13.2" x14ac:dyDescent="0.25">
      <c r="A91" s="23" t="s">
        <v>387</v>
      </c>
      <c r="B91" s="237"/>
      <c r="C91" s="238"/>
      <c r="D91" s="237"/>
      <c r="E91" s="239"/>
      <c r="F91" s="238"/>
      <c r="G91" s="237"/>
      <c r="H91" s="237"/>
      <c r="I91" s="242">
        <v>0.70986775731972307</v>
      </c>
      <c r="J91" s="243">
        <f>SUM(J4:J89)</f>
        <v>12657.428</v>
      </c>
      <c r="K91" s="243">
        <f>SUM(K4:K89)</f>
        <v>9777.7714270000015</v>
      </c>
      <c r="L91" s="243"/>
      <c r="M91" s="299">
        <f t="shared" ref="M91" si="0">SUM(M4:M89)</f>
        <v>26259.488891495101</v>
      </c>
      <c r="N91" s="252">
        <v>0.43253883877369925</v>
      </c>
      <c r="O91" s="299">
        <f>SUM(O4:O89)</f>
        <v>3692.8393681145076</v>
      </c>
    </row>
    <row r="92" spans="1:23" ht="13.2" x14ac:dyDescent="0.25">
      <c r="A92" s="213" t="s">
        <v>205</v>
      </c>
      <c r="B92" s="237"/>
      <c r="C92" s="238"/>
      <c r="D92" s="237"/>
      <c r="E92" s="239"/>
      <c r="F92" s="238"/>
      <c r="G92" s="237"/>
      <c r="H92" s="237"/>
      <c r="I92" s="237"/>
      <c r="J92" s="237"/>
      <c r="K92" s="237"/>
      <c r="L92" s="237"/>
      <c r="M92" s="237"/>
      <c r="N92" s="237"/>
      <c r="O92" s="237"/>
    </row>
    <row r="93" spans="1:23" x14ac:dyDescent="0.2">
      <c r="A93" s="237"/>
      <c r="B93" s="237"/>
      <c r="C93" s="238"/>
      <c r="D93" s="237"/>
      <c r="E93" s="239"/>
      <c r="F93" s="238"/>
      <c r="G93" s="237"/>
      <c r="H93" s="237"/>
      <c r="I93" s="237"/>
      <c r="J93" s="237"/>
      <c r="K93" s="237"/>
      <c r="L93" s="237"/>
      <c r="M93" s="237"/>
      <c r="N93" s="237"/>
      <c r="O93" s="237"/>
    </row>
    <row r="94" spans="1:23" ht="14.4" x14ac:dyDescent="0.3">
      <c r="A94" s="237" t="s">
        <v>24</v>
      </c>
      <c r="B94" s="237"/>
      <c r="C94" s="238"/>
      <c r="D94" s="237"/>
      <c r="E94" s="239"/>
      <c r="F94" s="238"/>
      <c r="G94" s="237"/>
      <c r="H94" s="237"/>
      <c r="I94" s="237"/>
      <c r="J94" s="29"/>
      <c r="K94" s="237"/>
      <c r="L94" s="237"/>
      <c r="M94" s="237"/>
      <c r="N94" s="237"/>
      <c r="O94" s="237"/>
    </row>
    <row r="95" spans="1:23" ht="14.4" x14ac:dyDescent="0.3">
      <c r="A95" s="237" t="s">
        <v>370</v>
      </c>
      <c r="B95" s="237"/>
      <c r="C95" s="238"/>
      <c r="D95" s="237"/>
      <c r="E95" s="239"/>
      <c r="F95" s="238"/>
      <c r="G95" s="237"/>
      <c r="H95" s="237"/>
      <c r="I95" s="237"/>
      <c r="J95" s="29"/>
      <c r="K95" s="237"/>
      <c r="L95" s="237"/>
      <c r="M95" s="237"/>
      <c r="N95" s="237"/>
      <c r="O95" s="237"/>
    </row>
    <row r="96" spans="1:23" ht="14.4" x14ac:dyDescent="0.3">
      <c r="A96" s="237" t="s">
        <v>207</v>
      </c>
      <c r="B96" s="237"/>
      <c r="C96" s="238"/>
      <c r="D96" s="237"/>
      <c r="E96" s="239"/>
      <c r="F96" s="238"/>
      <c r="G96" s="237"/>
      <c r="H96" s="237"/>
      <c r="I96" s="237"/>
      <c r="J96" s="29"/>
      <c r="K96" s="237"/>
      <c r="L96" s="237"/>
      <c r="M96" s="237"/>
      <c r="N96" s="237"/>
      <c r="O96" s="237"/>
    </row>
    <row r="97" spans="1:15" ht="14.4" x14ac:dyDescent="0.3">
      <c r="A97" s="237"/>
      <c r="B97" s="237"/>
      <c r="C97" s="238"/>
      <c r="D97" s="237"/>
      <c r="E97" s="239"/>
      <c r="F97" s="238"/>
      <c r="G97" s="237"/>
      <c r="H97" s="237"/>
      <c r="I97" s="237"/>
      <c r="J97" s="29"/>
      <c r="K97" s="237"/>
      <c r="L97" s="237"/>
      <c r="M97" s="237"/>
      <c r="N97" s="237"/>
      <c r="O97" s="237"/>
    </row>
    <row r="98" spans="1:15" ht="14.4" x14ac:dyDescent="0.3">
      <c r="J98"/>
    </row>
    <row r="99" spans="1:15" ht="14.4" x14ac:dyDescent="0.3">
      <c r="K99" s="38"/>
      <c r="L99" s="38"/>
      <c r="M99" s="38"/>
      <c r="N99" s="38"/>
      <c r="O99" s="38"/>
    </row>
    <row r="100" spans="1:15" ht="14.4" x14ac:dyDescent="0.3">
      <c r="K100" s="38"/>
      <c r="L100" s="38"/>
      <c r="M100" s="38"/>
      <c r="N100" s="38"/>
      <c r="O100" s="265"/>
    </row>
    <row r="101" spans="1:15" ht="14.4" x14ac:dyDescent="0.3">
      <c r="K101" s="38"/>
      <c r="L101" s="38"/>
      <c r="M101" s="38"/>
      <c r="N101" s="38"/>
      <c r="O101" s="235"/>
    </row>
    <row r="102" spans="1:15" ht="14.4" x14ac:dyDescent="0.3">
      <c r="K102" s="38"/>
      <c r="L102" s="38"/>
      <c r="M102" s="38"/>
      <c r="N102" s="38"/>
      <c r="O102" s="236"/>
    </row>
    <row r="103" spans="1:15" ht="14.4" x14ac:dyDescent="0.3">
      <c r="K103" s="38"/>
      <c r="L103" s="38"/>
      <c r="M103" s="38"/>
      <c r="N103" s="38"/>
      <c r="O103" s="236"/>
    </row>
  </sheetData>
  <mergeCells count="1">
    <mergeCell ref="M2:N2"/>
  </mergeCells>
  <pageMargins left="0.7" right="0.7" top="0.75" bottom="0.75" header="0.3" footer="0.3"/>
  <pageSetup paperSize="2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topLeftCell="F7" zoomScaleNormal="100" workbookViewId="0">
      <selection activeCell="H13" sqref="H13:K17"/>
    </sheetView>
  </sheetViews>
  <sheetFormatPr defaultColWidth="9.109375" defaultRowHeight="14.4" x14ac:dyDescent="0.3"/>
  <cols>
    <col min="2" max="2" width="30.6640625" style="87" customWidth="1"/>
    <col min="3" max="3" width="13.33203125" style="45" customWidth="1"/>
    <col min="4" max="4" width="55.6640625" customWidth="1"/>
    <col min="5" max="5" width="7.6640625" customWidth="1"/>
    <col min="6" max="6" width="11.44140625" bestFit="1" customWidth="1"/>
    <col min="7" max="7" width="11.33203125" customWidth="1"/>
    <col min="8" max="8" width="11.6640625" customWidth="1"/>
    <col min="9" max="9" width="10.33203125" customWidth="1"/>
    <col min="10" max="10" width="14.109375" customWidth="1"/>
    <col min="11" max="12" width="15" style="45" customWidth="1"/>
    <col min="13" max="13" width="24.109375" bestFit="1" customWidth="1"/>
  </cols>
  <sheetData>
    <row r="1" spans="1:18" ht="19.95" customHeight="1" x14ac:dyDescent="0.3">
      <c r="A1" s="1" t="s">
        <v>31</v>
      </c>
      <c r="B1" s="3"/>
      <c r="C1" s="2"/>
      <c r="D1" s="2"/>
      <c r="E1" s="3"/>
      <c r="F1" s="2"/>
      <c r="G1" s="2"/>
      <c r="H1" s="2"/>
      <c r="I1" s="2"/>
      <c r="J1" s="2"/>
      <c r="K1" s="2"/>
      <c r="L1" s="2"/>
      <c r="M1" s="2"/>
    </row>
    <row r="2" spans="1:18" ht="30" customHeight="1" x14ac:dyDescent="0.3">
      <c r="A2" s="47" t="s">
        <v>1</v>
      </c>
      <c r="B2" s="48" t="s">
        <v>2</v>
      </c>
      <c r="C2" s="48" t="s">
        <v>3</v>
      </c>
      <c r="D2" s="48" t="s">
        <v>4</v>
      </c>
      <c r="E2" s="6" t="s">
        <v>5</v>
      </c>
      <c r="F2" s="49" t="s">
        <v>6</v>
      </c>
      <c r="G2" s="49" t="s">
        <v>7</v>
      </c>
      <c r="H2" s="49" t="s">
        <v>8</v>
      </c>
      <c r="I2" s="49" t="s">
        <v>32</v>
      </c>
      <c r="J2" s="49" t="s">
        <v>10</v>
      </c>
      <c r="K2" s="311" t="s">
        <v>113</v>
      </c>
      <c r="L2" s="311"/>
      <c r="M2" s="7" t="s">
        <v>11</v>
      </c>
    </row>
    <row r="3" spans="1:18" x14ac:dyDescent="0.3">
      <c r="A3" s="156"/>
      <c r="B3" s="156"/>
      <c r="C3" s="156"/>
      <c r="D3" s="156"/>
      <c r="E3" s="156"/>
      <c r="F3" s="156" t="s">
        <v>13</v>
      </c>
      <c r="G3" s="156" t="s">
        <v>14</v>
      </c>
      <c r="H3" s="156" t="s">
        <v>15</v>
      </c>
      <c r="I3" s="156" t="s">
        <v>15</v>
      </c>
      <c r="J3" s="156"/>
      <c r="K3" s="156" t="s">
        <v>389</v>
      </c>
      <c r="L3" s="156" t="s">
        <v>14</v>
      </c>
      <c r="M3" s="156" t="s">
        <v>16</v>
      </c>
    </row>
    <row r="4" spans="1:18" ht="26.4" x14ac:dyDescent="0.3">
      <c r="A4" s="52">
        <v>44</v>
      </c>
      <c r="B4" s="52" t="s">
        <v>33</v>
      </c>
      <c r="C4" s="52" t="s">
        <v>34</v>
      </c>
      <c r="D4" s="52" t="s">
        <v>35</v>
      </c>
      <c r="E4" s="53" t="s">
        <v>20</v>
      </c>
      <c r="F4" s="30">
        <v>2015</v>
      </c>
      <c r="G4" s="302">
        <v>0.5</v>
      </c>
      <c r="H4" s="55">
        <v>64</v>
      </c>
      <c r="I4" s="56">
        <v>64</v>
      </c>
      <c r="J4" s="56" t="s">
        <v>21</v>
      </c>
      <c r="K4" s="305">
        <v>25000</v>
      </c>
      <c r="L4" s="157">
        <v>0.5</v>
      </c>
      <c r="M4" s="306">
        <v>1321.5909999999999</v>
      </c>
      <c r="N4" s="158"/>
      <c r="O4" s="158"/>
    </row>
    <row r="5" spans="1:18" ht="26.4" x14ac:dyDescent="0.3">
      <c r="A5" s="57">
        <v>66</v>
      </c>
      <c r="B5" s="58" t="s">
        <v>36</v>
      </c>
      <c r="C5" s="59" t="s">
        <v>37</v>
      </c>
      <c r="D5" s="58" t="s">
        <v>38</v>
      </c>
      <c r="E5" s="60" t="s">
        <v>20</v>
      </c>
      <c r="F5" s="57">
        <v>2016</v>
      </c>
      <c r="G5" s="61">
        <v>0.85542168674698793</v>
      </c>
      <c r="H5" s="57">
        <v>71</v>
      </c>
      <c r="I5" s="62">
        <v>71</v>
      </c>
      <c r="J5" s="63" t="s">
        <v>21</v>
      </c>
      <c r="K5" s="165">
        <v>85542.168674698798</v>
      </c>
      <c r="L5" s="157">
        <v>0.19230769230769232</v>
      </c>
      <c r="M5" s="64">
        <v>18372.038698795179</v>
      </c>
      <c r="O5" s="158"/>
    </row>
    <row r="6" spans="1:18" ht="26.4" customHeight="1" x14ac:dyDescent="0.3">
      <c r="A6" s="65">
        <v>82</v>
      </c>
      <c r="B6" s="52" t="s">
        <v>98</v>
      </c>
      <c r="C6" s="66" t="s">
        <v>39</v>
      </c>
      <c r="D6" s="67" t="s">
        <v>40</v>
      </c>
      <c r="E6" s="68" t="s">
        <v>20</v>
      </c>
      <c r="F6" s="65">
        <v>2017</v>
      </c>
      <c r="G6" s="69">
        <v>0.30303030303030304</v>
      </c>
      <c r="H6" s="65">
        <v>100</v>
      </c>
      <c r="I6" s="70">
        <v>100</v>
      </c>
      <c r="J6" s="71" t="s">
        <v>21</v>
      </c>
      <c r="K6" s="165">
        <v>303.03030303030306</v>
      </c>
      <c r="L6" s="157">
        <v>6.6666666666666666E-2</v>
      </c>
      <c r="M6" s="72">
        <v>2661.6606060606059</v>
      </c>
      <c r="O6" s="158"/>
    </row>
    <row r="7" spans="1:18" ht="15" customHeight="1" x14ac:dyDescent="0.3">
      <c r="A7" s="31"/>
      <c r="B7" s="73"/>
      <c r="C7" s="30"/>
      <c r="D7" s="22"/>
      <c r="E7" s="31"/>
      <c r="F7" s="31"/>
      <c r="G7" s="74"/>
      <c r="H7" s="31"/>
      <c r="I7" s="75"/>
      <c r="J7" s="31"/>
      <c r="K7" s="31"/>
      <c r="L7" s="31"/>
      <c r="M7" s="31"/>
    </row>
    <row r="8" spans="1:18" x14ac:dyDescent="0.3">
      <c r="A8" s="23" t="s">
        <v>41</v>
      </c>
      <c r="B8" s="52"/>
      <c r="C8" s="30"/>
      <c r="D8" s="24"/>
      <c r="E8" s="25"/>
      <c r="F8" s="24"/>
      <c r="G8" s="297">
        <v>0.43438077634011091</v>
      </c>
      <c r="H8" s="76">
        <f>SUM(H4:H6)</f>
        <v>235</v>
      </c>
      <c r="I8" s="76">
        <f>SUM(I4:I7)</f>
        <v>235</v>
      </c>
      <c r="J8" s="76"/>
      <c r="K8" s="303">
        <f>SUM(K4:K7)</f>
        <v>110845.1989777291</v>
      </c>
      <c r="L8" s="304">
        <v>0.23779527559055119</v>
      </c>
      <c r="M8" s="298">
        <f>SUM(M4:M6)</f>
        <v>22355.290304855786</v>
      </c>
    </row>
    <row r="9" spans="1:18" ht="15" customHeight="1" x14ac:dyDescent="0.3">
      <c r="B9" s="52"/>
      <c r="C9" s="30"/>
      <c r="D9" s="31"/>
      <c r="E9" s="29"/>
      <c r="F9" s="29"/>
      <c r="G9" s="29"/>
      <c r="H9" s="77"/>
      <c r="I9" s="77"/>
      <c r="J9" s="77"/>
      <c r="K9" s="77"/>
      <c r="L9" s="77"/>
      <c r="M9" s="77"/>
    </row>
    <row r="10" spans="1:18" x14ac:dyDescent="0.3">
      <c r="A10" s="32" t="s">
        <v>24</v>
      </c>
      <c r="B10" s="52"/>
      <c r="C10" s="30"/>
      <c r="D10" s="31"/>
      <c r="E10" s="29"/>
      <c r="F10" s="29"/>
      <c r="G10" s="29"/>
      <c r="H10" s="29"/>
      <c r="I10" s="29"/>
      <c r="J10" s="29"/>
      <c r="K10" s="29"/>
      <c r="L10" s="29"/>
      <c r="M10" s="29"/>
      <c r="R10" s="253"/>
    </row>
    <row r="11" spans="1:18" x14ac:dyDescent="0.3">
      <c r="A11" s="32" t="s">
        <v>25</v>
      </c>
      <c r="B11" s="52"/>
      <c r="C11" s="30"/>
      <c r="D11" s="31"/>
      <c r="E11" s="29"/>
      <c r="F11" s="29"/>
      <c r="G11" s="29"/>
      <c r="H11" s="29"/>
      <c r="I11" s="29"/>
      <c r="J11" s="29"/>
      <c r="K11" s="29"/>
      <c r="L11" s="29"/>
      <c r="M11" s="29"/>
    </row>
    <row r="12" spans="1:18" x14ac:dyDescent="0.3">
      <c r="A12" s="78"/>
      <c r="B12" s="78"/>
      <c r="C12" s="35"/>
      <c r="D12" s="79"/>
      <c r="K12"/>
      <c r="L12"/>
    </row>
    <row r="13" spans="1:18" x14ac:dyDescent="0.3">
      <c r="A13" s="78"/>
      <c r="B13" s="78"/>
      <c r="C13" s="35"/>
      <c r="D13" s="79"/>
      <c r="K13"/>
      <c r="L13"/>
    </row>
    <row r="14" spans="1:18" x14ac:dyDescent="0.3">
      <c r="A14" s="79"/>
      <c r="B14" s="78"/>
      <c r="C14" s="35"/>
      <c r="D14" s="79"/>
      <c r="K14" s="262"/>
      <c r="L14"/>
    </row>
    <row r="15" spans="1:18" x14ac:dyDescent="0.3">
      <c r="A15" s="79"/>
      <c r="B15" s="78"/>
      <c r="C15" s="35"/>
      <c r="D15" s="79"/>
      <c r="K15" s="262"/>
      <c r="L15"/>
      <c r="M15" s="36"/>
    </row>
    <row r="16" spans="1:18" x14ac:dyDescent="0.3">
      <c r="A16" s="79"/>
      <c r="B16" s="78"/>
      <c r="C16" s="35"/>
      <c r="D16" s="79"/>
      <c r="H16" s="38"/>
      <c r="J16" s="38"/>
      <c r="K16" s="262"/>
      <c r="L16"/>
    </row>
    <row r="17" spans="1:12" x14ac:dyDescent="0.3">
      <c r="A17" s="79"/>
      <c r="B17" s="78"/>
      <c r="C17" s="35"/>
      <c r="D17" s="79"/>
      <c r="H17" s="80"/>
      <c r="J17" s="38"/>
      <c r="K17" s="262"/>
      <c r="L17"/>
    </row>
    <row r="18" spans="1:12" x14ac:dyDescent="0.3">
      <c r="A18" s="79"/>
      <c r="B18" s="78"/>
      <c r="C18" s="35"/>
      <c r="D18" s="79"/>
      <c r="K18"/>
      <c r="L18"/>
    </row>
    <row r="19" spans="1:12" x14ac:dyDescent="0.3">
      <c r="A19" s="79"/>
      <c r="B19" s="78"/>
      <c r="C19" s="35"/>
      <c r="D19" s="79"/>
      <c r="K19"/>
      <c r="L19"/>
    </row>
    <row r="20" spans="1:12" x14ac:dyDescent="0.3">
      <c r="A20" s="79"/>
      <c r="B20" s="78"/>
      <c r="C20" s="35"/>
      <c r="D20" s="79"/>
      <c r="K20"/>
      <c r="L20"/>
    </row>
    <row r="21" spans="1:12" x14ac:dyDescent="0.3">
      <c r="A21" s="79"/>
      <c r="B21" s="78"/>
      <c r="C21" s="35"/>
      <c r="D21" s="79"/>
      <c r="K21"/>
      <c r="L21"/>
    </row>
    <row r="22" spans="1:12" x14ac:dyDescent="0.3">
      <c r="A22" s="79"/>
      <c r="B22" s="78"/>
      <c r="C22" s="35"/>
      <c r="D22" s="79"/>
      <c r="K22"/>
      <c r="L22"/>
    </row>
    <row r="23" spans="1:12" x14ac:dyDescent="0.3">
      <c r="A23" s="79"/>
      <c r="B23" s="78"/>
      <c r="C23" s="35"/>
      <c r="D23" s="79"/>
      <c r="K23"/>
      <c r="L23"/>
    </row>
    <row r="24" spans="1:12" x14ac:dyDescent="0.3">
      <c r="A24" s="79"/>
      <c r="B24" s="78"/>
      <c r="C24" s="35"/>
      <c r="D24" s="79"/>
      <c r="K24"/>
      <c r="L24"/>
    </row>
    <row r="25" spans="1:12" ht="15" customHeight="1" x14ac:dyDescent="0.3">
      <c r="A25" s="79"/>
      <c r="B25" s="78"/>
      <c r="C25" s="35"/>
      <c r="D25" s="79"/>
      <c r="K25"/>
      <c r="L25"/>
    </row>
    <row r="26" spans="1:12" x14ac:dyDescent="0.3">
      <c r="A26" s="79"/>
      <c r="B26" s="78"/>
      <c r="C26" s="35"/>
      <c r="D26" s="79"/>
      <c r="K26"/>
      <c r="L26"/>
    </row>
    <row r="27" spans="1:12" x14ac:dyDescent="0.3">
      <c r="A27" s="79"/>
      <c r="B27" s="78"/>
      <c r="C27" s="35"/>
      <c r="D27" s="79"/>
      <c r="K27"/>
      <c r="L27"/>
    </row>
    <row r="28" spans="1:12" x14ac:dyDescent="0.3">
      <c r="A28" s="79"/>
      <c r="B28" s="78"/>
      <c r="C28" s="35"/>
      <c r="D28" s="79"/>
      <c r="K28"/>
      <c r="L28"/>
    </row>
    <row r="29" spans="1:12" x14ac:dyDescent="0.3">
      <c r="A29" s="79"/>
      <c r="B29" s="78"/>
      <c r="C29" s="35"/>
      <c r="D29" s="79"/>
      <c r="K29"/>
      <c r="L29"/>
    </row>
    <row r="30" spans="1:12" x14ac:dyDescent="0.3">
      <c r="A30" s="79"/>
      <c r="B30" s="78"/>
      <c r="C30" s="35"/>
      <c r="D30" s="79"/>
      <c r="K30"/>
      <c r="L30"/>
    </row>
    <row r="31" spans="1:12" x14ac:dyDescent="0.3">
      <c r="A31" s="79"/>
      <c r="B31" s="78"/>
      <c r="C31" s="35"/>
      <c r="D31" s="79"/>
      <c r="K31"/>
      <c r="L31"/>
    </row>
    <row r="32" spans="1:12" x14ac:dyDescent="0.3">
      <c r="A32" s="79"/>
      <c r="B32" s="78"/>
      <c r="C32" s="35"/>
      <c r="D32" s="79"/>
      <c r="K32"/>
      <c r="L32"/>
    </row>
    <row r="33" spans="1:12" x14ac:dyDescent="0.3">
      <c r="A33" s="79"/>
      <c r="B33" s="78"/>
      <c r="C33" s="35"/>
      <c r="D33" s="79"/>
      <c r="K33"/>
      <c r="L33"/>
    </row>
    <row r="34" spans="1:12" x14ac:dyDescent="0.3">
      <c r="A34" s="79"/>
      <c r="B34" s="78"/>
      <c r="C34" s="35"/>
      <c r="D34" s="79"/>
      <c r="K34"/>
      <c r="L34"/>
    </row>
    <row r="35" spans="1:12" x14ac:dyDescent="0.3">
      <c r="A35" s="79"/>
      <c r="B35" s="81"/>
      <c r="C35" s="41"/>
      <c r="D35" s="79"/>
      <c r="K35"/>
      <c r="L35"/>
    </row>
    <row r="36" spans="1:12" x14ac:dyDescent="0.3">
      <c r="A36" s="79"/>
      <c r="B36" s="78"/>
      <c r="C36" s="35"/>
      <c r="D36" s="79"/>
      <c r="K36"/>
      <c r="L36"/>
    </row>
    <row r="37" spans="1:12" x14ac:dyDescent="0.3">
      <c r="A37" s="79"/>
      <c r="B37" s="78"/>
      <c r="C37" s="35"/>
      <c r="D37" s="79"/>
      <c r="K37"/>
      <c r="L37"/>
    </row>
    <row r="38" spans="1:12" x14ac:dyDescent="0.3">
      <c r="A38" s="79"/>
      <c r="B38" s="78"/>
      <c r="C38" s="35"/>
      <c r="D38" s="79"/>
      <c r="K38"/>
      <c r="L38"/>
    </row>
    <row r="39" spans="1:12" x14ac:dyDescent="0.3">
      <c r="A39" s="79"/>
      <c r="B39" s="78"/>
      <c r="C39" s="35"/>
      <c r="D39" s="79"/>
      <c r="K39"/>
      <c r="L39"/>
    </row>
    <row r="40" spans="1:12" x14ac:dyDescent="0.3">
      <c r="A40" s="79"/>
      <c r="B40" s="82"/>
      <c r="C40" s="42"/>
      <c r="D40" s="79"/>
      <c r="K40"/>
      <c r="L40"/>
    </row>
    <row r="41" spans="1:12" x14ac:dyDescent="0.3">
      <c r="A41" s="79"/>
      <c r="B41" s="78"/>
      <c r="C41" s="35"/>
      <c r="D41" s="79"/>
      <c r="K41"/>
      <c r="L41"/>
    </row>
    <row r="42" spans="1:12" x14ac:dyDescent="0.3">
      <c r="A42" s="79"/>
      <c r="B42" s="78"/>
      <c r="C42" s="35"/>
      <c r="D42" s="79"/>
      <c r="K42"/>
      <c r="L42"/>
    </row>
    <row r="43" spans="1:12" x14ac:dyDescent="0.3">
      <c r="A43" s="79"/>
      <c r="B43" s="83"/>
      <c r="C43" s="43"/>
      <c r="D43" s="79"/>
      <c r="K43"/>
      <c r="L43"/>
    </row>
    <row r="44" spans="1:12" x14ac:dyDescent="0.3">
      <c r="A44" s="79"/>
      <c r="B44" s="84"/>
      <c r="C44" s="44"/>
      <c r="D44" s="79"/>
      <c r="K44"/>
      <c r="L44"/>
    </row>
    <row r="45" spans="1:12" x14ac:dyDescent="0.3">
      <c r="A45" s="79"/>
      <c r="B45" s="85"/>
      <c r="C45" s="86"/>
      <c r="D45" s="79"/>
      <c r="K45"/>
      <c r="L45"/>
    </row>
    <row r="46" spans="1:12" x14ac:dyDescent="0.3">
      <c r="A46" s="79"/>
      <c r="B46" s="85"/>
      <c r="C46" s="86"/>
      <c r="D46" s="79"/>
      <c r="K46"/>
      <c r="L46"/>
    </row>
    <row r="47" spans="1:12" x14ac:dyDescent="0.3">
      <c r="A47" s="79"/>
      <c r="B47" s="85"/>
      <c r="C47" s="86"/>
      <c r="D47" s="79"/>
      <c r="K47"/>
      <c r="L47"/>
    </row>
    <row r="48" spans="1:12" x14ac:dyDescent="0.3">
      <c r="B48" s="85"/>
      <c r="C48" s="86"/>
      <c r="K48"/>
      <c r="L48"/>
    </row>
    <row r="49" spans="2:12" x14ac:dyDescent="0.3">
      <c r="B49" s="85"/>
      <c r="C49" s="86"/>
      <c r="K49"/>
      <c r="L49"/>
    </row>
    <row r="50" spans="2:12" x14ac:dyDescent="0.3">
      <c r="K50"/>
      <c r="L50"/>
    </row>
    <row r="51" spans="2:12" x14ac:dyDescent="0.3">
      <c r="K51"/>
      <c r="L51"/>
    </row>
    <row r="52" spans="2:12" x14ac:dyDescent="0.3">
      <c r="K52"/>
      <c r="L52"/>
    </row>
    <row r="53" spans="2:12" x14ac:dyDescent="0.3">
      <c r="K53"/>
      <c r="L53"/>
    </row>
    <row r="54" spans="2:12" x14ac:dyDescent="0.3">
      <c r="K54"/>
      <c r="L54"/>
    </row>
    <row r="55" spans="2:12" x14ac:dyDescent="0.3">
      <c r="K55"/>
      <c r="L55"/>
    </row>
    <row r="56" spans="2:12" x14ac:dyDescent="0.3">
      <c r="K56"/>
      <c r="L56"/>
    </row>
    <row r="57" spans="2:12" x14ac:dyDescent="0.3">
      <c r="K57"/>
      <c r="L57"/>
    </row>
    <row r="58" spans="2:12" x14ac:dyDescent="0.3">
      <c r="K58"/>
      <c r="L58"/>
    </row>
    <row r="59" spans="2:12" x14ac:dyDescent="0.3">
      <c r="K59"/>
      <c r="L59"/>
    </row>
    <row r="60" spans="2:12" x14ac:dyDescent="0.3">
      <c r="K60"/>
      <c r="L60"/>
    </row>
    <row r="61" spans="2:12" x14ac:dyDescent="0.3">
      <c r="K61"/>
      <c r="L61"/>
    </row>
    <row r="62" spans="2:12" x14ac:dyDescent="0.3">
      <c r="K62"/>
      <c r="L62"/>
    </row>
    <row r="63" spans="2:12" x14ac:dyDescent="0.3">
      <c r="K63"/>
      <c r="L63"/>
    </row>
    <row r="64" spans="2:12" x14ac:dyDescent="0.3">
      <c r="K64"/>
      <c r="L64"/>
    </row>
    <row r="65" spans="11:12" x14ac:dyDescent="0.3">
      <c r="K65"/>
      <c r="L65"/>
    </row>
    <row r="66" spans="11:12" x14ac:dyDescent="0.3">
      <c r="K66"/>
      <c r="L66"/>
    </row>
    <row r="67" spans="11:12" x14ac:dyDescent="0.3">
      <c r="K67"/>
      <c r="L67"/>
    </row>
    <row r="68" spans="11:12" x14ac:dyDescent="0.3">
      <c r="K68"/>
      <c r="L68"/>
    </row>
    <row r="69" spans="11:12" x14ac:dyDescent="0.3">
      <c r="K69"/>
      <c r="L69"/>
    </row>
    <row r="70" spans="11:12" x14ac:dyDescent="0.3">
      <c r="K70"/>
      <c r="L70"/>
    </row>
    <row r="71" spans="11:12" x14ac:dyDescent="0.3">
      <c r="K71"/>
      <c r="L71"/>
    </row>
    <row r="72" spans="11:12" x14ac:dyDescent="0.3">
      <c r="K72"/>
      <c r="L72"/>
    </row>
    <row r="73" spans="11:12" x14ac:dyDescent="0.3">
      <c r="K73"/>
      <c r="L73"/>
    </row>
    <row r="74" spans="11:12" x14ac:dyDescent="0.3">
      <c r="K74"/>
      <c r="L74"/>
    </row>
    <row r="75" spans="11:12" x14ac:dyDescent="0.3">
      <c r="K75"/>
      <c r="L75"/>
    </row>
    <row r="76" spans="11:12" x14ac:dyDescent="0.3">
      <c r="K76"/>
      <c r="L76"/>
    </row>
    <row r="77" spans="11:12" x14ac:dyDescent="0.3">
      <c r="K77"/>
      <c r="L77"/>
    </row>
    <row r="78" spans="11:12" x14ac:dyDescent="0.3">
      <c r="K78"/>
      <c r="L78"/>
    </row>
    <row r="79" spans="11:12" x14ac:dyDescent="0.3">
      <c r="K79"/>
      <c r="L79"/>
    </row>
    <row r="80" spans="11:12" x14ac:dyDescent="0.3">
      <c r="K80"/>
      <c r="L80"/>
    </row>
    <row r="81" spans="11:12" x14ac:dyDescent="0.3">
      <c r="K81"/>
      <c r="L81"/>
    </row>
    <row r="82" spans="11:12" x14ac:dyDescent="0.3">
      <c r="K82"/>
      <c r="L82"/>
    </row>
    <row r="83" spans="11:12" x14ac:dyDescent="0.3">
      <c r="K83"/>
      <c r="L83"/>
    </row>
    <row r="84" spans="11:12" x14ac:dyDescent="0.3">
      <c r="K84"/>
      <c r="L84"/>
    </row>
    <row r="85" spans="11:12" x14ac:dyDescent="0.3">
      <c r="K85"/>
      <c r="L85"/>
    </row>
    <row r="86" spans="11:12" x14ac:dyDescent="0.3">
      <c r="K86"/>
      <c r="L86"/>
    </row>
    <row r="87" spans="11:12" x14ac:dyDescent="0.3">
      <c r="K87"/>
      <c r="L87"/>
    </row>
    <row r="88" spans="11:12" x14ac:dyDescent="0.3">
      <c r="K88"/>
      <c r="L88"/>
    </row>
    <row r="89" spans="11:12" x14ac:dyDescent="0.3">
      <c r="K89"/>
      <c r="L89"/>
    </row>
    <row r="90" spans="11:12" x14ac:dyDescent="0.3">
      <c r="K90"/>
      <c r="L90"/>
    </row>
    <row r="91" spans="11:12" x14ac:dyDescent="0.3">
      <c r="K91"/>
      <c r="L91"/>
    </row>
    <row r="92" spans="11:12" x14ac:dyDescent="0.3">
      <c r="K92"/>
      <c r="L92"/>
    </row>
    <row r="93" spans="11:12" x14ac:dyDescent="0.3">
      <c r="K93"/>
      <c r="L93"/>
    </row>
    <row r="94" spans="11:12" x14ac:dyDescent="0.3">
      <c r="K94"/>
      <c r="L94"/>
    </row>
    <row r="95" spans="11:12" x14ac:dyDescent="0.3">
      <c r="K95"/>
      <c r="L95"/>
    </row>
    <row r="96" spans="11:12" x14ac:dyDescent="0.3">
      <c r="K96"/>
      <c r="L96"/>
    </row>
    <row r="97" spans="11:12" x14ac:dyDescent="0.3">
      <c r="K97"/>
      <c r="L97"/>
    </row>
    <row r="98" spans="11:12" x14ac:dyDescent="0.3">
      <c r="K98"/>
      <c r="L98"/>
    </row>
    <row r="99" spans="11:12" x14ac:dyDescent="0.3">
      <c r="K99"/>
      <c r="L99"/>
    </row>
  </sheetData>
  <mergeCells count="1">
    <mergeCell ref="K2:L2"/>
  </mergeCell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E8" zoomScale="90" zoomScaleNormal="90" workbookViewId="0">
      <selection activeCell="L18" sqref="L18"/>
    </sheetView>
  </sheetViews>
  <sheetFormatPr defaultRowHeight="14.4" x14ac:dyDescent="0.3"/>
  <cols>
    <col min="2" max="2" width="30.6640625" style="87" customWidth="1"/>
    <col min="3" max="3" width="13.33203125" style="45" customWidth="1"/>
    <col min="4" max="4" width="18.6640625" customWidth="1"/>
    <col min="5" max="5" width="7.6640625" customWidth="1"/>
    <col min="6" max="6" width="11.33203125" customWidth="1"/>
    <col min="7" max="7" width="11.109375" customWidth="1"/>
    <col min="8" max="8" width="12.33203125" customWidth="1"/>
    <col min="9" max="9" width="11.44140625" customWidth="1"/>
    <col min="10" max="10" width="16" customWidth="1"/>
    <col min="11" max="11" width="19.6640625" customWidth="1"/>
    <col min="12" max="12" width="37.5546875" customWidth="1"/>
  </cols>
  <sheetData>
    <row r="1" spans="1:16" ht="19.95" customHeight="1" x14ac:dyDescent="0.3">
      <c r="A1" s="1" t="s">
        <v>42</v>
      </c>
      <c r="B1" s="3"/>
      <c r="C1" s="2"/>
      <c r="D1" s="2"/>
      <c r="E1" s="3"/>
      <c r="F1" s="2"/>
      <c r="G1" s="2"/>
      <c r="H1" s="2"/>
      <c r="I1" s="2"/>
      <c r="J1" s="2"/>
      <c r="K1" s="2"/>
      <c r="L1" s="2"/>
    </row>
    <row r="2" spans="1:16" s="9" customFormat="1" ht="30" customHeight="1" x14ac:dyDescent="0.3">
      <c r="A2" s="4" t="s">
        <v>1</v>
      </c>
      <c r="B2" s="5" t="s">
        <v>2</v>
      </c>
      <c r="C2" s="5" t="s">
        <v>3</v>
      </c>
      <c r="D2" s="5" t="s">
        <v>4</v>
      </c>
      <c r="E2" s="6" t="s">
        <v>5</v>
      </c>
      <c r="F2" s="7" t="s">
        <v>6</v>
      </c>
      <c r="G2" s="7" t="s">
        <v>7</v>
      </c>
      <c r="H2" s="7" t="s">
        <v>8</v>
      </c>
      <c r="I2" s="7" t="s">
        <v>9</v>
      </c>
      <c r="J2" s="7" t="s">
        <v>10</v>
      </c>
      <c r="K2" s="7" t="s">
        <v>11</v>
      </c>
      <c r="L2" s="8" t="s">
        <v>12</v>
      </c>
      <c r="M2"/>
      <c r="N2" s="88"/>
      <c r="O2" s="88"/>
      <c r="P2" s="88"/>
    </row>
    <row r="3" spans="1:16" x14ac:dyDescent="0.3">
      <c r="A3" s="10"/>
      <c r="B3" s="50"/>
      <c r="C3" s="51"/>
      <c r="D3" s="10"/>
      <c r="E3" s="11"/>
      <c r="F3" s="12" t="s">
        <v>13</v>
      </c>
      <c r="G3" s="12" t="s">
        <v>14</v>
      </c>
      <c r="H3" s="12" t="s">
        <v>15</v>
      </c>
      <c r="I3" s="12" t="s">
        <v>15</v>
      </c>
      <c r="J3" s="12"/>
      <c r="K3" s="12" t="s">
        <v>16</v>
      </c>
      <c r="L3" s="12"/>
      <c r="N3" s="89"/>
      <c r="O3" s="89"/>
      <c r="P3" s="90"/>
    </row>
    <row r="4" spans="1:16" ht="39.6" x14ac:dyDescent="0.3">
      <c r="A4" s="97">
        <v>8</v>
      </c>
      <c r="B4" s="97" t="s">
        <v>43</v>
      </c>
      <c r="C4" s="97" t="s">
        <v>44</v>
      </c>
      <c r="D4" s="97" t="s">
        <v>45</v>
      </c>
      <c r="E4" s="155" t="s">
        <v>20</v>
      </c>
      <c r="F4" s="97">
        <v>2011</v>
      </c>
      <c r="G4" s="153">
        <v>0.84507042253521125</v>
      </c>
      <c r="H4" s="154">
        <v>240.85</v>
      </c>
      <c r="I4" s="154">
        <v>240</v>
      </c>
      <c r="J4" s="152" t="s">
        <v>21</v>
      </c>
      <c r="K4" s="97">
        <v>442</v>
      </c>
      <c r="L4" s="97" t="s">
        <v>46</v>
      </c>
      <c r="N4" s="90"/>
      <c r="O4" s="90"/>
      <c r="P4" s="90"/>
    </row>
    <row r="5" spans="1:16" ht="39.6" x14ac:dyDescent="0.3">
      <c r="A5" s="96">
        <v>16</v>
      </c>
      <c r="B5" s="97" t="s">
        <v>47</v>
      </c>
      <c r="C5" s="96" t="s">
        <v>48</v>
      </c>
      <c r="D5" s="97" t="s">
        <v>49</v>
      </c>
      <c r="E5" s="98" t="s">
        <v>20</v>
      </c>
      <c r="F5" s="96">
        <v>2014</v>
      </c>
      <c r="G5" s="99">
        <v>1</v>
      </c>
      <c r="H5" s="96">
        <v>76</v>
      </c>
      <c r="I5" s="96">
        <v>76</v>
      </c>
      <c r="J5" s="100" t="s">
        <v>21</v>
      </c>
      <c r="K5" s="100" t="s">
        <v>29</v>
      </c>
      <c r="L5" s="101" t="s">
        <v>92</v>
      </c>
      <c r="N5" s="90"/>
      <c r="O5" s="90"/>
      <c r="P5" s="90"/>
    </row>
    <row r="6" spans="1:16" ht="66" x14ac:dyDescent="0.3">
      <c r="A6" s="96">
        <v>42</v>
      </c>
      <c r="B6" s="97" t="s">
        <v>27</v>
      </c>
      <c r="C6" s="97" t="s">
        <v>28</v>
      </c>
      <c r="D6" s="159" t="s">
        <v>96</v>
      </c>
      <c r="E6" s="98" t="s">
        <v>20</v>
      </c>
      <c r="F6" s="96">
        <v>2013</v>
      </c>
      <c r="G6" s="99">
        <v>1</v>
      </c>
      <c r="H6" s="96">
        <v>54</v>
      </c>
      <c r="I6" s="96">
        <v>54</v>
      </c>
      <c r="J6" s="307" t="s">
        <v>123</v>
      </c>
      <c r="K6" s="100" t="s">
        <v>29</v>
      </c>
      <c r="L6" s="101" t="s">
        <v>110</v>
      </c>
      <c r="N6" s="90"/>
      <c r="O6" s="90"/>
      <c r="P6" s="90"/>
    </row>
    <row r="7" spans="1:16" ht="39.6" x14ac:dyDescent="0.3">
      <c r="A7" s="96">
        <v>58</v>
      </c>
      <c r="B7" s="102" t="s">
        <v>50</v>
      </c>
      <c r="C7" s="103" t="s">
        <v>51</v>
      </c>
      <c r="D7" s="151" t="s">
        <v>52</v>
      </c>
      <c r="E7" s="98" t="s">
        <v>20</v>
      </c>
      <c r="F7" s="96">
        <v>2017</v>
      </c>
      <c r="G7" s="99">
        <v>0.95238095238095233</v>
      </c>
      <c r="H7" s="96">
        <v>100</v>
      </c>
      <c r="I7" s="96">
        <v>100</v>
      </c>
      <c r="J7" s="100" t="s">
        <v>21</v>
      </c>
      <c r="K7" s="104">
        <v>289.52380952380952</v>
      </c>
      <c r="L7" s="101" t="s">
        <v>97</v>
      </c>
      <c r="N7" s="90"/>
      <c r="O7" s="90"/>
      <c r="P7" s="90"/>
    </row>
    <row r="8" spans="1:16" x14ac:dyDescent="0.3">
      <c r="A8" s="91"/>
      <c r="B8" s="52"/>
      <c r="C8" s="30"/>
      <c r="D8" s="22"/>
      <c r="E8" s="91"/>
      <c r="F8" s="91"/>
      <c r="G8" s="93"/>
      <c r="H8" s="91"/>
      <c r="I8" s="91"/>
      <c r="J8" s="91"/>
      <c r="K8" s="91"/>
      <c r="L8" s="91"/>
      <c r="N8" s="90"/>
      <c r="O8" s="90"/>
      <c r="P8" s="90"/>
    </row>
    <row r="9" spans="1:16" x14ac:dyDescent="0.3">
      <c r="A9" s="23" t="s">
        <v>53</v>
      </c>
      <c r="B9" s="52"/>
      <c r="C9" s="30"/>
      <c r="D9" s="105"/>
      <c r="E9" s="106"/>
      <c r="F9" s="105"/>
      <c r="G9" s="107">
        <v>0.90558766859344897</v>
      </c>
      <c r="H9" s="108">
        <f>SUM(H4:H7)</f>
        <v>470.85</v>
      </c>
      <c r="I9" s="108">
        <f>SUM(I4:I7)</f>
        <v>470</v>
      </c>
      <c r="J9" s="108"/>
      <c r="K9" s="108">
        <f>SUM(K4:K7)</f>
        <v>731.52380952380952</v>
      </c>
      <c r="L9" s="109"/>
      <c r="O9" s="110"/>
      <c r="P9" s="110"/>
    </row>
    <row r="10" spans="1:16" x14ac:dyDescent="0.3">
      <c r="B10" s="52"/>
      <c r="C10" s="30"/>
      <c r="D10" s="31"/>
      <c r="E10" s="31"/>
      <c r="F10" s="31"/>
      <c r="G10" s="31"/>
      <c r="H10" s="74"/>
      <c r="I10" s="31"/>
      <c r="J10" s="31"/>
      <c r="K10" s="31"/>
      <c r="L10" s="31"/>
      <c r="N10" s="110"/>
    </row>
    <row r="11" spans="1:16" x14ac:dyDescent="0.3">
      <c r="A11" s="32" t="s">
        <v>24</v>
      </c>
      <c r="B11" s="52"/>
      <c r="C11" s="30"/>
      <c r="D11" s="31"/>
      <c r="E11" s="29"/>
      <c r="F11" s="29"/>
      <c r="G11" s="29"/>
      <c r="H11" s="33"/>
      <c r="I11" s="29"/>
      <c r="J11" s="29"/>
      <c r="K11" s="29"/>
      <c r="L11" s="29"/>
    </row>
    <row r="12" spans="1:16" x14ac:dyDescent="0.3">
      <c r="A12" s="32" t="s">
        <v>25</v>
      </c>
      <c r="B12" s="52"/>
      <c r="C12" s="30"/>
      <c r="D12" s="31"/>
      <c r="E12" s="29"/>
      <c r="F12" s="29"/>
      <c r="G12" s="29"/>
      <c r="H12" s="29"/>
      <c r="I12" s="29"/>
      <c r="J12" s="29"/>
      <c r="K12" s="29"/>
      <c r="L12" s="29"/>
    </row>
    <row r="13" spans="1:16" x14ac:dyDescent="0.3">
      <c r="A13" s="34"/>
      <c r="B13" s="111"/>
      <c r="C13" s="37"/>
      <c r="D13" s="34"/>
    </row>
    <row r="14" spans="1:16" x14ac:dyDescent="0.3">
      <c r="A14" s="34"/>
      <c r="B14" s="78"/>
      <c r="C14" s="35"/>
      <c r="D14" s="34"/>
    </row>
    <row r="15" spans="1:16" x14ac:dyDescent="0.3">
      <c r="A15" s="34"/>
      <c r="B15" s="78"/>
      <c r="C15" s="35"/>
      <c r="D15" s="34"/>
      <c r="L15" s="36"/>
      <c r="M15" s="112"/>
    </row>
    <row r="16" spans="1:16" x14ac:dyDescent="0.3">
      <c r="A16" s="34"/>
      <c r="B16" s="78"/>
      <c r="C16" s="35"/>
      <c r="D16" s="34"/>
      <c r="L16" s="36"/>
      <c r="M16" s="113"/>
    </row>
    <row r="17" spans="1:13" x14ac:dyDescent="0.3">
      <c r="A17" s="34"/>
      <c r="B17" s="78"/>
      <c r="C17" s="35"/>
      <c r="D17" s="34"/>
      <c r="G17" s="38"/>
      <c r="H17" s="38"/>
      <c r="I17" s="38"/>
      <c r="J17" s="38"/>
      <c r="L17" s="39"/>
      <c r="M17" s="112"/>
    </row>
    <row r="18" spans="1:13" x14ac:dyDescent="0.3">
      <c r="A18" s="34"/>
      <c r="B18" s="78"/>
      <c r="C18" s="35"/>
      <c r="D18" s="34"/>
      <c r="G18" s="80"/>
      <c r="H18" s="38"/>
      <c r="I18" s="38"/>
      <c r="J18" s="38"/>
      <c r="L18" s="40"/>
      <c r="M18" s="112"/>
    </row>
    <row r="19" spans="1:13" x14ac:dyDescent="0.3">
      <c r="A19" s="34"/>
      <c r="B19" s="78"/>
      <c r="C19" s="35"/>
      <c r="D19" s="34"/>
    </row>
    <row r="20" spans="1:13" x14ac:dyDescent="0.3">
      <c r="A20" s="34"/>
      <c r="B20" s="78"/>
      <c r="C20" s="35"/>
      <c r="D20" s="34"/>
    </row>
    <row r="21" spans="1:13" x14ac:dyDescent="0.3">
      <c r="A21" s="34"/>
      <c r="B21" s="78"/>
      <c r="C21" s="35"/>
      <c r="D21" s="34"/>
    </row>
    <row r="22" spans="1:13" x14ac:dyDescent="0.3">
      <c r="A22" s="34"/>
      <c r="B22" s="78"/>
      <c r="C22" s="35"/>
      <c r="D22" s="34"/>
    </row>
    <row r="23" spans="1:13" x14ac:dyDescent="0.3">
      <c r="A23" s="34"/>
      <c r="B23" s="78"/>
      <c r="C23" s="35"/>
      <c r="D23" s="34"/>
    </row>
    <row r="24" spans="1:13" x14ac:dyDescent="0.3">
      <c r="A24" s="34"/>
      <c r="B24" s="78"/>
      <c r="C24" s="35"/>
      <c r="D24" s="34"/>
    </row>
    <row r="25" spans="1:13" x14ac:dyDescent="0.3">
      <c r="A25" s="34"/>
      <c r="B25" s="78"/>
      <c r="C25" s="35"/>
      <c r="D25" s="34"/>
    </row>
    <row r="26" spans="1:13" x14ac:dyDescent="0.3">
      <c r="A26" s="34"/>
      <c r="B26" s="78"/>
      <c r="C26" s="35"/>
      <c r="D26" s="34"/>
    </row>
    <row r="27" spans="1:13" x14ac:dyDescent="0.3">
      <c r="A27" s="34"/>
      <c r="B27" s="78"/>
      <c r="C27" s="35"/>
      <c r="D27" s="34"/>
    </row>
    <row r="28" spans="1:13" x14ac:dyDescent="0.3">
      <c r="A28" s="34"/>
      <c r="B28" s="78"/>
      <c r="C28" s="35"/>
      <c r="D28" s="34"/>
    </row>
    <row r="29" spans="1:13" x14ac:dyDescent="0.3">
      <c r="A29" s="34"/>
      <c r="B29" s="78"/>
      <c r="C29" s="35"/>
      <c r="D29" s="34"/>
    </row>
    <row r="30" spans="1:13" x14ac:dyDescent="0.3">
      <c r="A30" s="34"/>
      <c r="B30" s="78"/>
      <c r="C30" s="35"/>
      <c r="D30" s="34"/>
    </row>
    <row r="31" spans="1:13" x14ac:dyDescent="0.3">
      <c r="A31" s="34"/>
      <c r="B31" s="78"/>
      <c r="C31" s="35"/>
      <c r="D31" s="34"/>
    </row>
    <row r="32" spans="1:13" x14ac:dyDescent="0.3">
      <c r="A32" s="34"/>
      <c r="B32" s="78"/>
      <c r="C32" s="35"/>
      <c r="D32" s="34"/>
    </row>
    <row r="33" spans="1:4" x14ac:dyDescent="0.3">
      <c r="A33" s="34"/>
      <c r="B33" s="78"/>
      <c r="C33" s="35"/>
      <c r="D33" s="34"/>
    </row>
    <row r="34" spans="1:4" x14ac:dyDescent="0.3">
      <c r="A34" s="34"/>
      <c r="B34" s="78"/>
      <c r="C34" s="35"/>
      <c r="D34" s="34"/>
    </row>
    <row r="35" spans="1:4" x14ac:dyDescent="0.3">
      <c r="A35" s="34"/>
      <c r="B35" s="78"/>
      <c r="C35" s="35"/>
      <c r="D35" s="34"/>
    </row>
    <row r="36" spans="1:4" x14ac:dyDescent="0.3">
      <c r="A36" s="34"/>
      <c r="B36" s="78"/>
      <c r="C36" s="35"/>
      <c r="D36" s="34"/>
    </row>
    <row r="37" spans="1:4" x14ac:dyDescent="0.3">
      <c r="A37" s="34"/>
      <c r="B37" s="78"/>
      <c r="C37" s="35"/>
      <c r="D37" s="34"/>
    </row>
    <row r="38" spans="1:4" x14ac:dyDescent="0.3">
      <c r="A38" s="34"/>
      <c r="B38" s="81"/>
      <c r="C38" s="41"/>
      <c r="D38" s="34"/>
    </row>
    <row r="39" spans="1:4" x14ac:dyDescent="0.3">
      <c r="A39" s="34"/>
      <c r="B39" s="78"/>
      <c r="C39" s="35"/>
      <c r="D39" s="34"/>
    </row>
    <row r="40" spans="1:4" x14ac:dyDescent="0.3">
      <c r="A40" s="34"/>
      <c r="B40" s="78"/>
      <c r="C40" s="35"/>
      <c r="D40" s="34"/>
    </row>
    <row r="41" spans="1:4" x14ac:dyDescent="0.3">
      <c r="A41" s="34"/>
      <c r="B41" s="78"/>
      <c r="C41" s="35"/>
      <c r="D41" s="34"/>
    </row>
    <row r="42" spans="1:4" x14ac:dyDescent="0.3">
      <c r="A42" s="34"/>
      <c r="B42" s="78"/>
      <c r="C42" s="35"/>
      <c r="D42" s="34"/>
    </row>
    <row r="43" spans="1:4" x14ac:dyDescent="0.3">
      <c r="A43" s="34"/>
      <c r="B43" s="82"/>
      <c r="C43" s="42"/>
      <c r="D43" s="34"/>
    </row>
    <row r="44" spans="1:4" x14ac:dyDescent="0.3">
      <c r="A44" s="34"/>
      <c r="B44" s="78"/>
      <c r="C44" s="35"/>
      <c r="D44" s="34"/>
    </row>
    <row r="45" spans="1:4" x14ac:dyDescent="0.3">
      <c r="A45" s="34"/>
      <c r="B45" s="78"/>
      <c r="C45" s="35"/>
      <c r="D45" s="34"/>
    </row>
    <row r="46" spans="1:4" x14ac:dyDescent="0.3">
      <c r="A46" s="34"/>
      <c r="B46" s="83"/>
      <c r="C46" s="43"/>
      <c r="D46" s="34"/>
    </row>
    <row r="47" spans="1:4" x14ac:dyDescent="0.3">
      <c r="A47" s="34"/>
      <c r="B47" s="84"/>
      <c r="C47" s="44"/>
      <c r="D47" s="34"/>
    </row>
    <row r="48" spans="1:4" x14ac:dyDescent="0.3">
      <c r="A48" s="34"/>
      <c r="B48" s="83"/>
      <c r="C48" s="43"/>
      <c r="D48" s="34"/>
    </row>
    <row r="49" spans="1:4" x14ac:dyDescent="0.3">
      <c r="A49" s="34"/>
      <c r="B49" s="83"/>
      <c r="C49" s="43"/>
      <c r="D49" s="34"/>
    </row>
    <row r="50" spans="1:4" x14ac:dyDescent="0.3">
      <c r="A50" s="34"/>
      <c r="B50" s="83"/>
      <c r="C50" s="43"/>
      <c r="D50" s="34"/>
    </row>
    <row r="51" spans="1:4" x14ac:dyDescent="0.3">
      <c r="A51" s="34"/>
      <c r="B51" s="83"/>
      <c r="C51" s="43"/>
      <c r="D51" s="34"/>
    </row>
    <row r="52" spans="1:4" x14ac:dyDescent="0.3">
      <c r="A52" s="34"/>
      <c r="B52" s="83"/>
      <c r="C52" s="43"/>
      <c r="D52" s="34"/>
    </row>
    <row r="53" spans="1:4" x14ac:dyDescent="0.3">
      <c r="A53" s="34"/>
      <c r="B53" s="83"/>
      <c r="C53" s="43"/>
      <c r="D53" s="34"/>
    </row>
  </sheetData>
  <protectedRanges>
    <protectedRange sqref="I4" name="Range1"/>
    <protectedRange sqref="G4:G7" name="Range1_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5" zoomScaleNormal="100" workbookViewId="0">
      <selection activeCell="A9" sqref="A9"/>
    </sheetView>
  </sheetViews>
  <sheetFormatPr defaultRowHeight="14.4" x14ac:dyDescent="0.3"/>
  <cols>
    <col min="2" max="2" width="30.6640625" style="45" customWidth="1"/>
    <col min="3" max="3" width="13.33203125" style="45" customWidth="1"/>
    <col min="4" max="4" width="37.44140625" customWidth="1"/>
    <col min="5" max="5" width="7.6640625" customWidth="1"/>
    <col min="6" max="6" width="10.6640625" customWidth="1"/>
    <col min="7" max="8" width="11.44140625" customWidth="1"/>
    <col min="9" max="9" width="11.6640625" customWidth="1"/>
    <col min="10" max="10" width="14.109375" customWidth="1"/>
    <col min="11" max="11" width="19.6640625" customWidth="1"/>
    <col min="12" max="12" width="32.5546875" customWidth="1"/>
  </cols>
  <sheetData>
    <row r="1" spans="1:12" ht="19.95" customHeight="1" x14ac:dyDescent="0.3">
      <c r="A1" s="1" t="s">
        <v>0</v>
      </c>
      <c r="B1" s="2"/>
      <c r="C1" s="2"/>
      <c r="D1" s="2"/>
      <c r="E1" s="2"/>
      <c r="F1" s="2"/>
      <c r="G1" s="3"/>
      <c r="H1" s="2"/>
      <c r="I1" s="2"/>
      <c r="J1" s="2"/>
      <c r="K1" s="2"/>
      <c r="L1" s="2"/>
    </row>
    <row r="2" spans="1:12" s="9" customFormat="1" ht="30" customHeight="1" x14ac:dyDescent="0.3">
      <c r="A2" s="4" t="s">
        <v>1</v>
      </c>
      <c r="B2" s="5" t="s">
        <v>2</v>
      </c>
      <c r="C2" s="5" t="s">
        <v>3</v>
      </c>
      <c r="D2" s="5" t="s">
        <v>4</v>
      </c>
      <c r="E2" s="6" t="s">
        <v>5</v>
      </c>
      <c r="F2" s="7" t="s">
        <v>6</v>
      </c>
      <c r="G2" s="7" t="s">
        <v>7</v>
      </c>
      <c r="H2" s="7" t="s">
        <v>8</v>
      </c>
      <c r="I2" s="7" t="s">
        <v>9</v>
      </c>
      <c r="J2" s="7" t="s">
        <v>10</v>
      </c>
      <c r="K2" s="7" t="s">
        <v>11</v>
      </c>
      <c r="L2" s="8" t="s">
        <v>12</v>
      </c>
    </row>
    <row r="3" spans="1:12" x14ac:dyDescent="0.3">
      <c r="A3" s="10"/>
      <c r="B3" s="10"/>
      <c r="C3" s="10"/>
      <c r="D3" s="10"/>
      <c r="E3" s="11"/>
      <c r="F3" s="12" t="s">
        <v>13</v>
      </c>
      <c r="G3" s="12" t="s">
        <v>14</v>
      </c>
      <c r="H3" s="12" t="s">
        <v>15</v>
      </c>
      <c r="I3" s="12" t="s">
        <v>15</v>
      </c>
      <c r="J3" s="12"/>
      <c r="K3" s="12" t="s">
        <v>16</v>
      </c>
      <c r="L3" s="13"/>
    </row>
    <row r="4" spans="1:12" ht="52.8" x14ac:dyDescent="0.3">
      <c r="A4" s="14">
        <v>60</v>
      </c>
      <c r="B4" s="15" t="s">
        <v>17</v>
      </c>
      <c r="C4" s="15" t="s">
        <v>18</v>
      </c>
      <c r="D4" s="15" t="s">
        <v>19</v>
      </c>
      <c r="E4" s="16" t="s">
        <v>20</v>
      </c>
      <c r="F4" s="14">
        <v>2017</v>
      </c>
      <c r="G4" s="17">
        <v>0.97171287084926139</v>
      </c>
      <c r="H4" s="14">
        <v>125</v>
      </c>
      <c r="I4" s="18">
        <v>125</v>
      </c>
      <c r="J4" s="19" t="s">
        <v>21</v>
      </c>
      <c r="K4" s="18">
        <f>500*G4</f>
        <v>485.85643542463072</v>
      </c>
      <c r="L4" s="20" t="s">
        <v>22</v>
      </c>
    </row>
    <row r="5" spans="1:12" x14ac:dyDescent="0.3">
      <c r="A5" s="21"/>
      <c r="B5" s="21"/>
      <c r="C5" s="21"/>
      <c r="D5" s="22"/>
      <c r="E5" s="21"/>
      <c r="F5" s="21"/>
      <c r="G5" s="21"/>
      <c r="H5" s="21"/>
      <c r="I5" s="21"/>
      <c r="J5" s="21"/>
      <c r="K5" s="21"/>
      <c r="L5" s="21"/>
    </row>
    <row r="6" spans="1:12" x14ac:dyDescent="0.3">
      <c r="A6" s="23" t="s">
        <v>23</v>
      </c>
      <c r="B6" s="24"/>
      <c r="C6" s="24"/>
      <c r="D6" s="24"/>
      <c r="E6" s="25"/>
      <c r="F6" s="24"/>
      <c r="G6" s="26">
        <v>1</v>
      </c>
      <c r="H6" s="27">
        <f>SUM(H4)</f>
        <v>125</v>
      </c>
      <c r="I6" s="27">
        <f>SUM(I4)</f>
        <v>125</v>
      </c>
      <c r="J6" s="27"/>
      <c r="K6" s="27">
        <f t="shared" ref="K6" si="0">SUM(K4)</f>
        <v>485.85643542463072</v>
      </c>
      <c r="L6" s="28"/>
    </row>
    <row r="7" spans="1:12" x14ac:dyDescent="0.3">
      <c r="A7" s="29"/>
      <c r="B7" s="30"/>
      <c r="C7" s="30"/>
      <c r="D7" s="31"/>
      <c r="E7" s="31"/>
      <c r="F7" s="31"/>
      <c r="G7" s="31"/>
      <c r="H7" s="31"/>
      <c r="I7" s="31"/>
      <c r="J7" s="31"/>
      <c r="K7" s="31"/>
      <c r="L7" s="31"/>
    </row>
    <row r="8" spans="1:12" x14ac:dyDescent="0.3">
      <c r="A8" s="32" t="s">
        <v>24</v>
      </c>
      <c r="B8" s="30"/>
      <c r="C8" s="30"/>
      <c r="D8" s="31"/>
      <c r="E8" s="29"/>
      <c r="F8" s="29"/>
      <c r="G8" s="29"/>
      <c r="H8" s="29"/>
      <c r="I8" s="33"/>
      <c r="J8" s="29"/>
      <c r="K8" s="29"/>
      <c r="L8" s="29"/>
    </row>
    <row r="9" spans="1:12" x14ac:dyDescent="0.3">
      <c r="A9" s="32" t="s">
        <v>25</v>
      </c>
      <c r="B9" s="30"/>
      <c r="C9" s="30"/>
      <c r="D9" s="31"/>
      <c r="E9" s="29"/>
      <c r="F9" s="29"/>
      <c r="G9" s="29"/>
      <c r="H9" s="29"/>
      <c r="I9" s="29"/>
      <c r="J9" s="29"/>
      <c r="K9" s="29"/>
      <c r="L9" s="29"/>
    </row>
    <row r="10" spans="1:12" x14ac:dyDescent="0.3">
      <c r="A10" s="34"/>
      <c r="B10" s="35"/>
      <c r="C10" s="35"/>
      <c r="D10" s="34"/>
    </row>
    <row r="11" spans="1:12" x14ac:dyDescent="0.3">
      <c r="A11" s="34"/>
      <c r="B11" s="35"/>
      <c r="C11" s="35"/>
      <c r="D11" s="34"/>
    </row>
    <row r="12" spans="1:12" x14ac:dyDescent="0.3">
      <c r="A12" s="34"/>
      <c r="B12" s="35"/>
      <c r="C12" s="35"/>
      <c r="D12" s="34"/>
      <c r="K12" s="36"/>
    </row>
    <row r="13" spans="1:12" x14ac:dyDescent="0.3">
      <c r="A13" s="34"/>
      <c r="B13" s="37"/>
      <c r="C13" s="37"/>
      <c r="D13" s="34"/>
      <c r="K13" s="36"/>
    </row>
    <row r="14" spans="1:12" x14ac:dyDescent="0.3">
      <c r="A14" s="34"/>
      <c r="B14" s="35"/>
      <c r="C14" s="35"/>
      <c r="D14" s="34"/>
      <c r="G14" s="38"/>
      <c r="I14" s="38"/>
      <c r="J14" s="38"/>
      <c r="K14" s="39"/>
    </row>
    <row r="15" spans="1:12" x14ac:dyDescent="0.3">
      <c r="A15" s="34"/>
      <c r="B15" s="35"/>
      <c r="C15" s="35"/>
      <c r="D15" s="34"/>
      <c r="G15" s="38"/>
      <c r="I15" s="38"/>
      <c r="J15" s="38"/>
      <c r="K15" s="40"/>
    </row>
    <row r="16" spans="1:12" x14ac:dyDescent="0.3">
      <c r="A16" s="34"/>
      <c r="B16" s="35"/>
      <c r="C16" s="35"/>
      <c r="D16" s="34"/>
    </row>
    <row r="17" spans="1:4" x14ac:dyDescent="0.3">
      <c r="A17" s="34"/>
      <c r="B17" s="35"/>
      <c r="C17" s="35"/>
      <c r="D17" s="34"/>
    </row>
    <row r="18" spans="1:4" x14ac:dyDescent="0.3">
      <c r="A18" s="34"/>
      <c r="B18" s="35"/>
      <c r="C18" s="35"/>
      <c r="D18" s="34"/>
    </row>
    <row r="19" spans="1:4" x14ac:dyDescent="0.3">
      <c r="A19" s="34"/>
      <c r="B19" s="35"/>
      <c r="C19" s="35"/>
      <c r="D19" s="34"/>
    </row>
    <row r="20" spans="1:4" x14ac:dyDescent="0.3">
      <c r="A20" s="34"/>
      <c r="B20" s="35"/>
      <c r="C20" s="35"/>
      <c r="D20" s="34"/>
    </row>
    <row r="21" spans="1:4" x14ac:dyDescent="0.3">
      <c r="A21" s="34"/>
      <c r="B21" s="35"/>
      <c r="C21" s="35"/>
      <c r="D21" s="34"/>
    </row>
    <row r="22" spans="1:4" x14ac:dyDescent="0.3">
      <c r="A22" s="34"/>
      <c r="B22" s="35"/>
      <c r="C22" s="35"/>
      <c r="D22" s="34"/>
    </row>
    <row r="23" spans="1:4" x14ac:dyDescent="0.3">
      <c r="A23" s="34"/>
      <c r="B23" s="35"/>
      <c r="C23" s="35"/>
      <c r="D23" s="34"/>
    </row>
    <row r="24" spans="1:4" x14ac:dyDescent="0.3">
      <c r="A24" s="34"/>
      <c r="B24" s="35"/>
      <c r="C24" s="35"/>
      <c r="D24" s="34"/>
    </row>
    <row r="25" spans="1:4" x14ac:dyDescent="0.3">
      <c r="A25" s="34"/>
      <c r="B25" s="35"/>
      <c r="C25" s="35"/>
      <c r="D25" s="34"/>
    </row>
    <row r="26" spans="1:4" x14ac:dyDescent="0.3">
      <c r="A26" s="34"/>
      <c r="B26" s="35"/>
      <c r="C26" s="35"/>
      <c r="D26" s="34"/>
    </row>
    <row r="27" spans="1:4" x14ac:dyDescent="0.3">
      <c r="A27" s="34"/>
      <c r="B27" s="35"/>
      <c r="C27" s="35"/>
      <c r="D27" s="34"/>
    </row>
    <row r="28" spans="1:4" x14ac:dyDescent="0.3">
      <c r="A28" s="34"/>
      <c r="B28" s="35"/>
      <c r="C28" s="35"/>
      <c r="D28" s="34"/>
    </row>
    <row r="29" spans="1:4" x14ac:dyDescent="0.3">
      <c r="A29" s="34"/>
      <c r="B29" s="35"/>
      <c r="C29" s="35"/>
      <c r="D29" s="34"/>
    </row>
    <row r="30" spans="1:4" x14ac:dyDescent="0.3">
      <c r="A30" s="34"/>
      <c r="B30" s="35"/>
      <c r="C30" s="35"/>
      <c r="D30" s="34"/>
    </row>
    <row r="31" spans="1:4" x14ac:dyDescent="0.3">
      <c r="A31" s="34"/>
      <c r="B31" s="35"/>
      <c r="C31" s="35"/>
      <c r="D31" s="34"/>
    </row>
    <row r="32" spans="1:4" x14ac:dyDescent="0.3">
      <c r="A32" s="34"/>
      <c r="B32" s="35"/>
      <c r="C32" s="35"/>
      <c r="D32" s="34"/>
    </row>
    <row r="33" spans="1:4" x14ac:dyDescent="0.3">
      <c r="A33" s="34"/>
      <c r="B33" s="35"/>
      <c r="C33" s="35"/>
      <c r="D33" s="34"/>
    </row>
    <row r="34" spans="1:4" x14ac:dyDescent="0.3">
      <c r="A34" s="34"/>
      <c r="B34" s="35"/>
      <c r="C34" s="35"/>
      <c r="D34" s="34"/>
    </row>
    <row r="35" spans="1:4" x14ac:dyDescent="0.3">
      <c r="A35" s="34"/>
      <c r="B35" s="35"/>
      <c r="C35" s="35"/>
      <c r="D35" s="34"/>
    </row>
    <row r="36" spans="1:4" x14ac:dyDescent="0.3">
      <c r="A36" s="34"/>
      <c r="B36" s="35"/>
      <c r="C36" s="35"/>
      <c r="D36" s="34"/>
    </row>
    <row r="37" spans="1:4" x14ac:dyDescent="0.3">
      <c r="A37" s="34"/>
      <c r="B37" s="35"/>
      <c r="C37" s="35"/>
      <c r="D37" s="34"/>
    </row>
    <row r="38" spans="1:4" x14ac:dyDescent="0.3">
      <c r="A38" s="34"/>
      <c r="B38" s="41"/>
      <c r="C38" s="41"/>
      <c r="D38" s="34"/>
    </row>
    <row r="39" spans="1:4" x14ac:dyDescent="0.3">
      <c r="A39" s="34"/>
      <c r="B39" s="35"/>
      <c r="C39" s="35"/>
      <c r="D39" s="34"/>
    </row>
    <row r="40" spans="1:4" x14ac:dyDescent="0.3">
      <c r="A40" s="34"/>
      <c r="B40" s="35"/>
      <c r="C40" s="35"/>
      <c r="D40" s="34"/>
    </row>
    <row r="41" spans="1:4" x14ac:dyDescent="0.3">
      <c r="A41" s="34"/>
      <c r="B41" s="35"/>
      <c r="C41" s="35"/>
      <c r="D41" s="34"/>
    </row>
    <row r="42" spans="1:4" x14ac:dyDescent="0.3">
      <c r="A42" s="34"/>
      <c r="B42" s="35"/>
      <c r="C42" s="35"/>
      <c r="D42" s="34"/>
    </row>
    <row r="43" spans="1:4" x14ac:dyDescent="0.3">
      <c r="A43" s="34"/>
      <c r="B43" s="42"/>
      <c r="C43" s="42"/>
      <c r="D43" s="34"/>
    </row>
    <row r="44" spans="1:4" x14ac:dyDescent="0.3">
      <c r="A44" s="34"/>
      <c r="B44" s="35"/>
      <c r="C44" s="35"/>
      <c r="D44" s="34"/>
    </row>
    <row r="45" spans="1:4" x14ac:dyDescent="0.3">
      <c r="A45" s="34"/>
      <c r="B45" s="35"/>
      <c r="C45" s="35"/>
      <c r="D45" s="34"/>
    </row>
    <row r="46" spans="1:4" x14ac:dyDescent="0.3">
      <c r="A46" s="34"/>
      <c r="B46" s="43"/>
      <c r="C46" s="43"/>
      <c r="D46" s="34"/>
    </row>
    <row r="47" spans="1:4" x14ac:dyDescent="0.3">
      <c r="A47" s="34"/>
      <c r="B47" s="44"/>
      <c r="C47" s="44"/>
      <c r="D47" s="34"/>
    </row>
    <row r="48" spans="1:4" x14ac:dyDescent="0.3">
      <c r="A48" s="34"/>
      <c r="B48" s="43"/>
      <c r="C48" s="43"/>
      <c r="D48" s="34"/>
    </row>
    <row r="49" spans="1:4" x14ac:dyDescent="0.3">
      <c r="A49" s="34"/>
      <c r="B49" s="43"/>
      <c r="C49" s="43"/>
      <c r="D49" s="34"/>
    </row>
    <row r="50" spans="1:4" x14ac:dyDescent="0.3">
      <c r="A50" s="34"/>
      <c r="B50" s="43"/>
      <c r="C50" s="43"/>
      <c r="D50" s="34"/>
    </row>
    <row r="51" spans="1:4" x14ac:dyDescent="0.3">
      <c r="A51" s="34"/>
      <c r="B51" s="43"/>
      <c r="C51" s="43"/>
      <c r="D51" s="34"/>
    </row>
    <row r="52" spans="1:4" x14ac:dyDescent="0.3">
      <c r="A52" s="34"/>
      <c r="B52" s="43"/>
      <c r="C52" s="43"/>
      <c r="D52" s="34"/>
    </row>
  </sheetData>
  <protectedRanges>
    <protectedRange sqref="I4" name="Range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G16" zoomScaleNormal="100" workbookViewId="0">
      <selection activeCell="N29" sqref="N29"/>
    </sheetView>
  </sheetViews>
  <sheetFormatPr defaultColWidth="9.109375" defaultRowHeight="14.4" x14ac:dyDescent="0.3"/>
  <cols>
    <col min="1" max="1" width="8.88671875" customWidth="1"/>
    <col min="2" max="2" width="35.6640625" style="45" customWidth="1"/>
    <col min="3" max="3" width="13.33203125" style="45" customWidth="1"/>
    <col min="4" max="4" width="49.33203125" customWidth="1"/>
    <col min="5" max="5" width="9.109375" customWidth="1"/>
    <col min="6" max="6" width="10.6640625" customWidth="1"/>
    <col min="7" max="7" width="11.109375" customWidth="1"/>
    <col min="8" max="8" width="11.88671875" customWidth="1"/>
    <col min="9" max="9" width="11.6640625" customWidth="1"/>
    <col min="10" max="10" width="15" customWidth="1"/>
    <col min="11" max="11" width="19.6640625" customWidth="1"/>
    <col min="12" max="12" width="41.88671875" customWidth="1"/>
    <col min="13" max="14" width="9.109375" style="110"/>
    <col min="15" max="15" width="10" style="110" bestFit="1" customWidth="1"/>
    <col min="16" max="17" width="11" style="110" bestFit="1" customWidth="1"/>
    <col min="18" max="16384" width="9.109375" style="110"/>
  </cols>
  <sheetData>
    <row r="1" spans="1:16" ht="19.95" customHeight="1" x14ac:dyDescent="0.3">
      <c r="A1" s="114" t="s">
        <v>54</v>
      </c>
      <c r="B1" s="2"/>
      <c r="C1" s="2"/>
      <c r="D1" s="2"/>
      <c r="E1" s="3"/>
      <c r="F1" s="2"/>
      <c r="G1" s="2"/>
      <c r="H1" s="2"/>
      <c r="I1" s="2"/>
      <c r="J1" s="2"/>
      <c r="K1" s="2"/>
      <c r="L1" s="2"/>
    </row>
    <row r="2" spans="1:16" s="88" customFormat="1" ht="30" customHeight="1" x14ac:dyDescent="0.3">
      <c r="A2" s="4" t="s">
        <v>1</v>
      </c>
      <c r="B2" s="5" t="s">
        <v>2</v>
      </c>
      <c r="C2" s="5" t="s">
        <v>3</v>
      </c>
      <c r="D2" s="5" t="s">
        <v>4</v>
      </c>
      <c r="E2" s="6" t="s">
        <v>5</v>
      </c>
      <c r="F2" s="7" t="s">
        <v>6</v>
      </c>
      <c r="G2" s="7" t="s">
        <v>7</v>
      </c>
      <c r="H2" s="7" t="s">
        <v>8</v>
      </c>
      <c r="I2" s="7" t="s">
        <v>9</v>
      </c>
      <c r="J2" s="7" t="s">
        <v>10</v>
      </c>
      <c r="K2" s="7" t="s">
        <v>11</v>
      </c>
      <c r="L2" s="8" t="s">
        <v>12</v>
      </c>
      <c r="M2" s="148"/>
      <c r="N2" s="148"/>
      <c r="O2" s="148"/>
      <c r="P2" s="148"/>
    </row>
    <row r="3" spans="1:16" x14ac:dyDescent="0.3">
      <c r="A3" s="115"/>
      <c r="B3" s="115"/>
      <c r="C3" s="116"/>
      <c r="D3" s="116"/>
      <c r="E3" s="116"/>
      <c r="F3" s="116" t="s">
        <v>13</v>
      </c>
      <c r="G3" s="116"/>
      <c r="H3" s="116" t="s">
        <v>15</v>
      </c>
      <c r="I3" s="116" t="s">
        <v>15</v>
      </c>
      <c r="J3" s="116"/>
      <c r="K3" s="116" t="s">
        <v>16</v>
      </c>
      <c r="L3" s="116"/>
      <c r="M3" s="149"/>
      <c r="N3" s="149"/>
      <c r="O3" s="149"/>
      <c r="P3" s="34"/>
    </row>
    <row r="4" spans="1:16" ht="26.4" x14ac:dyDescent="0.3">
      <c r="A4" s="57">
        <v>11</v>
      </c>
      <c r="B4" s="115" t="s">
        <v>55</v>
      </c>
      <c r="C4" s="116" t="s">
        <v>56</v>
      </c>
      <c r="D4" s="58" t="s">
        <v>57</v>
      </c>
      <c r="E4" s="121" t="s">
        <v>58</v>
      </c>
      <c r="F4" s="57">
        <v>2015</v>
      </c>
      <c r="G4" s="61">
        <v>0.89743589743589747</v>
      </c>
      <c r="H4" s="122">
        <v>35</v>
      </c>
      <c r="I4" s="123">
        <v>35</v>
      </c>
      <c r="J4" s="124" t="s">
        <v>21</v>
      </c>
      <c r="K4" s="60" t="s">
        <v>29</v>
      </c>
      <c r="L4" s="125" t="s">
        <v>59</v>
      </c>
      <c r="M4" s="149"/>
      <c r="N4" s="149"/>
      <c r="O4" s="259"/>
      <c r="P4" s="261"/>
    </row>
    <row r="5" spans="1:16" ht="39.6" x14ac:dyDescent="0.3">
      <c r="A5" s="57">
        <v>30</v>
      </c>
      <c r="B5" s="115" t="s">
        <v>33</v>
      </c>
      <c r="C5" s="116" t="s">
        <v>34</v>
      </c>
      <c r="D5" s="58" t="s">
        <v>60</v>
      </c>
      <c r="E5" s="121" t="s">
        <v>61</v>
      </c>
      <c r="F5" s="57">
        <v>2015</v>
      </c>
      <c r="G5" s="310">
        <v>0.5</v>
      </c>
      <c r="H5" s="122">
        <v>217</v>
      </c>
      <c r="I5" s="123">
        <v>217</v>
      </c>
      <c r="J5" s="124" t="s">
        <v>21</v>
      </c>
      <c r="K5" s="60" t="s">
        <v>29</v>
      </c>
      <c r="L5" s="125" t="s">
        <v>62</v>
      </c>
      <c r="M5" s="149"/>
      <c r="N5" s="149"/>
      <c r="O5" s="259"/>
      <c r="P5" s="261"/>
    </row>
    <row r="6" spans="1:16" ht="39.6" x14ac:dyDescent="0.3">
      <c r="A6" s="30">
        <v>55</v>
      </c>
      <c r="B6" s="102" t="s">
        <v>63</v>
      </c>
      <c r="C6" s="103" t="s">
        <v>64</v>
      </c>
      <c r="D6" s="52" t="s">
        <v>65</v>
      </c>
      <c r="E6" s="126" t="s">
        <v>61</v>
      </c>
      <c r="F6" s="30">
        <v>2019</v>
      </c>
      <c r="G6" s="54">
        <v>0.30339805825242716</v>
      </c>
      <c r="H6" s="117">
        <v>1100</v>
      </c>
      <c r="I6" s="118">
        <v>500</v>
      </c>
      <c r="J6" s="119" t="s">
        <v>21</v>
      </c>
      <c r="K6" s="53" t="s">
        <v>29</v>
      </c>
      <c r="L6" s="120" t="s">
        <v>66</v>
      </c>
      <c r="M6" s="149"/>
      <c r="N6" s="149"/>
      <c r="O6" s="259"/>
      <c r="P6" s="261"/>
    </row>
    <row r="7" spans="1:16" ht="39.6" x14ac:dyDescent="0.3">
      <c r="A7" s="57">
        <v>57</v>
      </c>
      <c r="B7" s="52" t="s">
        <v>67</v>
      </c>
      <c r="C7" s="30" t="s">
        <v>68</v>
      </c>
      <c r="D7" s="58" t="s">
        <v>91</v>
      </c>
      <c r="E7" s="126" t="s">
        <v>61</v>
      </c>
      <c r="F7" s="57">
        <v>2009</v>
      </c>
      <c r="G7" s="61">
        <v>0.19135714285714286</v>
      </c>
      <c r="H7" s="122">
        <v>267.89999999999998</v>
      </c>
      <c r="I7" s="123">
        <v>267.89999999999998</v>
      </c>
      <c r="J7" s="124" t="s">
        <v>21</v>
      </c>
      <c r="K7" s="60" t="s">
        <v>29</v>
      </c>
      <c r="L7" s="125" t="s">
        <v>69</v>
      </c>
      <c r="M7" s="149"/>
      <c r="N7" s="149"/>
      <c r="O7" s="259"/>
      <c r="P7" s="261"/>
    </row>
    <row r="8" spans="1:16" ht="39.6" x14ac:dyDescent="0.3">
      <c r="A8" s="91">
        <v>69</v>
      </c>
      <c r="B8" s="127" t="s">
        <v>70</v>
      </c>
      <c r="C8" s="128" t="s">
        <v>71</v>
      </c>
      <c r="D8" s="92" t="s">
        <v>72</v>
      </c>
      <c r="E8" s="98" t="s">
        <v>20</v>
      </c>
      <c r="F8" s="91">
        <v>2018</v>
      </c>
      <c r="G8" s="93">
        <v>0.92519899134636208</v>
      </c>
      <c r="H8" s="129">
        <v>85</v>
      </c>
      <c r="I8" s="94">
        <v>81.75</v>
      </c>
      <c r="J8" s="95" t="s">
        <v>21</v>
      </c>
      <c r="K8" s="53" t="s">
        <v>29</v>
      </c>
      <c r="L8" s="130" t="s">
        <v>73</v>
      </c>
      <c r="M8" s="90"/>
      <c r="N8" s="90"/>
      <c r="O8" s="260"/>
      <c r="P8" s="261"/>
    </row>
    <row r="9" spans="1:16" ht="39.6" x14ac:dyDescent="0.3">
      <c r="A9" s="131">
        <v>70</v>
      </c>
      <c r="B9" s="52" t="s">
        <v>74</v>
      </c>
      <c r="C9" s="30" t="s">
        <v>75</v>
      </c>
      <c r="D9" s="132" t="s">
        <v>76</v>
      </c>
      <c r="E9" s="98" t="s">
        <v>20</v>
      </c>
      <c r="F9" s="131">
        <v>2019</v>
      </c>
      <c r="G9" s="133">
        <v>0.69956521739130439</v>
      </c>
      <c r="H9" s="134">
        <v>115</v>
      </c>
      <c r="I9" s="135">
        <v>80.45</v>
      </c>
      <c r="J9" s="136" t="s">
        <v>21</v>
      </c>
      <c r="K9" s="137" t="s">
        <v>29</v>
      </c>
      <c r="L9" s="130" t="s">
        <v>77</v>
      </c>
      <c r="M9" s="90"/>
      <c r="N9" s="90"/>
      <c r="O9" s="260"/>
      <c r="P9" s="261"/>
    </row>
    <row r="10" spans="1:16" ht="66" x14ac:dyDescent="0.3">
      <c r="A10" s="150">
        <v>100</v>
      </c>
      <c r="B10" s="160" t="s">
        <v>87</v>
      </c>
      <c r="C10" s="128" t="s">
        <v>78</v>
      </c>
      <c r="D10" s="160" t="s">
        <v>79</v>
      </c>
      <c r="E10" s="161" t="s">
        <v>20</v>
      </c>
      <c r="F10" s="150">
        <v>2016</v>
      </c>
      <c r="G10" s="133">
        <v>0</v>
      </c>
      <c r="H10" s="134">
        <v>55</v>
      </c>
      <c r="I10" s="135">
        <v>0</v>
      </c>
      <c r="J10" s="136" t="s">
        <v>21</v>
      </c>
      <c r="K10" s="137" t="s">
        <v>29</v>
      </c>
      <c r="L10" s="162" t="s">
        <v>101</v>
      </c>
      <c r="M10" s="90"/>
      <c r="N10" s="90"/>
      <c r="O10" s="260"/>
      <c r="P10" s="261"/>
    </row>
    <row r="11" spans="1:16" ht="66" x14ac:dyDescent="0.3">
      <c r="A11" s="150">
        <v>108</v>
      </c>
      <c r="B11" s="160" t="s">
        <v>88</v>
      </c>
      <c r="C11" s="128" t="s">
        <v>80</v>
      </c>
      <c r="D11" s="160" t="s">
        <v>93</v>
      </c>
      <c r="E11" s="161" t="s">
        <v>103</v>
      </c>
      <c r="F11" s="150">
        <v>2017</v>
      </c>
      <c r="G11" s="133">
        <v>0.97222222222222221</v>
      </c>
      <c r="H11" s="134">
        <v>105</v>
      </c>
      <c r="I11" s="135">
        <v>105</v>
      </c>
      <c r="J11" s="136" t="s">
        <v>21</v>
      </c>
      <c r="K11" s="137" t="s">
        <v>29</v>
      </c>
      <c r="L11" s="162" t="s">
        <v>104</v>
      </c>
      <c r="M11" s="90"/>
      <c r="N11" s="90"/>
      <c r="O11" s="260"/>
      <c r="P11" s="261"/>
    </row>
    <row r="12" spans="1:16" ht="39.6" x14ac:dyDescent="0.3">
      <c r="A12" s="150">
        <v>135</v>
      </c>
      <c r="B12" s="160" t="s">
        <v>89</v>
      </c>
      <c r="C12" s="128" t="s">
        <v>81</v>
      </c>
      <c r="D12" s="160" t="s">
        <v>82</v>
      </c>
      <c r="E12" s="161" t="s">
        <v>20</v>
      </c>
      <c r="F12" s="150">
        <v>2021</v>
      </c>
      <c r="G12" s="133">
        <v>0.43478260869565216</v>
      </c>
      <c r="H12" s="134">
        <v>575</v>
      </c>
      <c r="I12" s="135">
        <v>250</v>
      </c>
      <c r="J12" s="136" t="s">
        <v>21</v>
      </c>
      <c r="K12" s="137" t="s">
        <v>29</v>
      </c>
      <c r="L12" s="162" t="s">
        <v>102</v>
      </c>
      <c r="M12" s="90"/>
      <c r="N12" s="90"/>
      <c r="O12" s="260"/>
      <c r="P12" s="261"/>
    </row>
    <row r="13" spans="1:16" ht="39.6" x14ac:dyDescent="0.3">
      <c r="A13" s="150">
        <v>141</v>
      </c>
      <c r="B13" s="160" t="s">
        <v>99</v>
      </c>
      <c r="C13" s="128" t="s">
        <v>83</v>
      </c>
      <c r="D13" s="160" t="s">
        <v>105</v>
      </c>
      <c r="E13" s="161" t="s">
        <v>20</v>
      </c>
      <c r="F13" s="150">
        <v>2017</v>
      </c>
      <c r="G13" s="133">
        <v>0.66225165562913912</v>
      </c>
      <c r="H13" s="134">
        <v>50</v>
      </c>
      <c r="I13" s="135">
        <v>50</v>
      </c>
      <c r="J13" s="136" t="s">
        <v>21</v>
      </c>
      <c r="K13" s="137" t="s">
        <v>29</v>
      </c>
      <c r="L13" s="162" t="s">
        <v>106</v>
      </c>
      <c r="M13" s="90"/>
      <c r="N13" s="90"/>
      <c r="O13" s="260"/>
      <c r="P13" s="261"/>
    </row>
    <row r="14" spans="1:16" ht="39.6" x14ac:dyDescent="0.3">
      <c r="A14" s="150">
        <v>158</v>
      </c>
      <c r="B14" s="160" t="s">
        <v>90</v>
      </c>
      <c r="C14" s="128" t="s">
        <v>37</v>
      </c>
      <c r="D14" s="160" t="s">
        <v>107</v>
      </c>
      <c r="E14" s="161" t="s">
        <v>20</v>
      </c>
      <c r="F14" s="150">
        <v>2018</v>
      </c>
      <c r="G14" s="133">
        <v>0</v>
      </c>
      <c r="H14" s="134">
        <v>610</v>
      </c>
      <c r="I14" s="135">
        <v>0</v>
      </c>
      <c r="J14" s="136" t="s">
        <v>21</v>
      </c>
      <c r="K14" s="137" t="s">
        <v>29</v>
      </c>
      <c r="L14" s="162" t="s">
        <v>108</v>
      </c>
      <c r="M14" s="90"/>
      <c r="N14" s="90"/>
      <c r="O14" s="260"/>
      <c r="P14" s="261"/>
    </row>
    <row r="15" spans="1:16" ht="39.6" x14ac:dyDescent="0.3">
      <c r="A15" s="150">
        <v>162</v>
      </c>
      <c r="B15" s="160" t="s">
        <v>100</v>
      </c>
      <c r="C15" s="128" t="s">
        <v>84</v>
      </c>
      <c r="D15" s="160" t="s">
        <v>94</v>
      </c>
      <c r="E15" s="161" t="s">
        <v>20</v>
      </c>
      <c r="F15" s="150">
        <v>2017</v>
      </c>
      <c r="G15" s="133">
        <v>0</v>
      </c>
      <c r="H15" s="134">
        <v>4</v>
      </c>
      <c r="I15" s="135">
        <v>0</v>
      </c>
      <c r="J15" s="308" t="s">
        <v>21</v>
      </c>
      <c r="K15" s="137" t="s">
        <v>29</v>
      </c>
      <c r="L15" s="162" t="s">
        <v>109</v>
      </c>
      <c r="M15" s="90"/>
      <c r="N15" s="90"/>
      <c r="O15" s="260"/>
      <c r="P15" s="261"/>
    </row>
    <row r="16" spans="1:16" x14ac:dyDescent="0.3">
      <c r="A16" s="138"/>
      <c r="B16" s="131"/>
      <c r="C16" s="131"/>
      <c r="D16" s="139"/>
      <c r="E16" s="138"/>
      <c r="F16" s="138"/>
      <c r="G16" s="138"/>
      <c r="H16" s="140"/>
      <c r="I16" s="141"/>
      <c r="J16" s="142"/>
      <c r="K16" s="137"/>
      <c r="L16" s="138"/>
    </row>
    <row r="17" spans="1:12" x14ac:dyDescent="0.3">
      <c r="A17" s="23" t="s">
        <v>85</v>
      </c>
      <c r="B17" s="30"/>
      <c r="C17" s="30"/>
      <c r="D17" s="143"/>
      <c r="E17" s="144"/>
      <c r="F17" s="143"/>
      <c r="G17" s="309">
        <v>0.31</v>
      </c>
      <c r="H17" s="145">
        <f>SUM(H4:H15)</f>
        <v>3218.9</v>
      </c>
      <c r="I17" s="145">
        <f>SUM(I4:I15)</f>
        <v>1587.1000000000001</v>
      </c>
      <c r="J17" s="109"/>
      <c r="K17" s="146"/>
      <c r="L17" s="109"/>
    </row>
    <row r="18" spans="1:12" x14ac:dyDescent="0.3">
      <c r="A18" s="32"/>
      <c r="B18" s="55"/>
      <c r="C18" s="55"/>
      <c r="D18" s="31"/>
      <c r="E18" s="29"/>
      <c r="F18" s="29"/>
      <c r="G18" s="29"/>
      <c r="H18" s="29"/>
      <c r="I18" s="29"/>
      <c r="J18" s="29"/>
      <c r="K18" s="147"/>
      <c r="L18" s="29"/>
    </row>
    <row r="19" spans="1:12" x14ac:dyDescent="0.3">
      <c r="A19" s="32" t="s">
        <v>24</v>
      </c>
      <c r="B19" s="30"/>
      <c r="C19" s="30"/>
      <c r="D19" s="31"/>
      <c r="E19" s="29"/>
      <c r="F19" s="29"/>
      <c r="G19" s="29"/>
      <c r="H19" s="29"/>
      <c r="I19" s="29"/>
      <c r="J19" s="29"/>
      <c r="K19" s="29"/>
      <c r="L19" s="29"/>
    </row>
    <row r="20" spans="1:12" x14ac:dyDescent="0.3">
      <c r="A20" s="32" t="s">
        <v>25</v>
      </c>
      <c r="B20" s="30"/>
      <c r="C20" s="30"/>
      <c r="D20" s="31"/>
      <c r="E20" s="29"/>
      <c r="F20" s="29"/>
      <c r="G20" s="29"/>
      <c r="H20" s="29"/>
      <c r="I20" s="29"/>
      <c r="J20" s="29"/>
      <c r="K20" s="29"/>
      <c r="L20" s="29"/>
    </row>
    <row r="21" spans="1:12" x14ac:dyDescent="0.3">
      <c r="A21" s="34"/>
      <c r="B21" s="35"/>
      <c r="C21" s="35"/>
      <c r="D21" s="34"/>
    </row>
    <row r="22" spans="1:12" x14ac:dyDescent="0.3">
      <c r="A22" s="34"/>
      <c r="B22" s="35"/>
      <c r="C22" s="35"/>
      <c r="D22" s="34"/>
    </row>
    <row r="23" spans="1:12" x14ac:dyDescent="0.3">
      <c r="A23" s="34"/>
      <c r="B23" s="35"/>
      <c r="C23" s="35"/>
      <c r="D23" s="34"/>
    </row>
    <row r="24" spans="1:12" x14ac:dyDescent="0.3">
      <c r="A24" s="34"/>
      <c r="B24" s="35"/>
      <c r="C24" s="35"/>
      <c r="D24" s="34"/>
    </row>
    <row r="25" spans="1:12" x14ac:dyDescent="0.3">
      <c r="A25" s="34"/>
      <c r="B25" s="35"/>
      <c r="C25" s="35"/>
      <c r="D25" s="34"/>
    </row>
    <row r="26" spans="1:12" x14ac:dyDescent="0.3">
      <c r="A26" s="34"/>
      <c r="B26" s="35"/>
      <c r="C26" s="35"/>
      <c r="D26" s="34"/>
    </row>
    <row r="27" spans="1:12" x14ac:dyDescent="0.3">
      <c r="A27" s="34"/>
      <c r="B27" s="35"/>
      <c r="C27" s="35"/>
      <c r="D27" s="34"/>
    </row>
    <row r="28" spans="1:12" x14ac:dyDescent="0.3">
      <c r="A28" s="34"/>
      <c r="B28" s="35"/>
      <c r="C28" s="35"/>
      <c r="D28" s="34"/>
    </row>
    <row r="29" spans="1:12" x14ac:dyDescent="0.3">
      <c r="A29" s="34"/>
      <c r="B29" s="35"/>
      <c r="C29" s="35"/>
      <c r="D29" s="34"/>
    </row>
    <row r="30" spans="1:12" x14ac:dyDescent="0.3">
      <c r="A30" s="34"/>
      <c r="B30" s="35"/>
      <c r="C30" s="35"/>
      <c r="D30" s="34"/>
    </row>
    <row r="31" spans="1:12" x14ac:dyDescent="0.3">
      <c r="A31" s="34"/>
      <c r="B31" s="35"/>
      <c r="C31" s="35"/>
      <c r="D31" s="34"/>
    </row>
    <row r="32" spans="1:12" x14ac:dyDescent="0.3">
      <c r="A32" s="34"/>
      <c r="B32" s="35"/>
      <c r="C32" s="35"/>
      <c r="D32" s="34"/>
    </row>
    <row r="33" spans="1:4" x14ac:dyDescent="0.3">
      <c r="A33" s="34"/>
      <c r="B33" s="35"/>
      <c r="C33" s="35"/>
      <c r="D33" s="34"/>
    </row>
    <row r="34" spans="1:4" x14ac:dyDescent="0.3">
      <c r="A34" s="34"/>
      <c r="B34" s="35"/>
      <c r="C34" s="35"/>
      <c r="D34" s="34"/>
    </row>
    <row r="35" spans="1:4" x14ac:dyDescent="0.3">
      <c r="A35" s="34"/>
      <c r="B35" s="35"/>
      <c r="C35" s="35"/>
      <c r="D35" s="34"/>
    </row>
    <row r="36" spans="1:4" x14ac:dyDescent="0.3">
      <c r="A36" s="34"/>
      <c r="B36" s="35"/>
      <c r="C36" s="35"/>
      <c r="D36" s="34"/>
    </row>
    <row r="37" spans="1:4" x14ac:dyDescent="0.3">
      <c r="A37" s="34"/>
      <c r="B37" s="35"/>
      <c r="C37" s="35"/>
      <c r="D37" s="34"/>
    </row>
    <row r="38" spans="1:4" x14ac:dyDescent="0.3">
      <c r="A38" s="34"/>
      <c r="B38" s="35"/>
      <c r="C38" s="35"/>
      <c r="D38" s="34"/>
    </row>
    <row r="39" spans="1:4" x14ac:dyDescent="0.3">
      <c r="A39" s="34"/>
      <c r="B39" s="35"/>
      <c r="C39" s="35"/>
      <c r="D39" s="34"/>
    </row>
    <row r="40" spans="1:4" x14ac:dyDescent="0.3">
      <c r="A40" s="34"/>
      <c r="B40" s="41"/>
      <c r="C40" s="41"/>
      <c r="D40" s="34"/>
    </row>
    <row r="41" spans="1:4" x14ac:dyDescent="0.3">
      <c r="A41" s="34"/>
      <c r="B41" s="35"/>
      <c r="C41" s="35"/>
      <c r="D41" s="34"/>
    </row>
    <row r="42" spans="1:4" x14ac:dyDescent="0.3">
      <c r="A42" s="34"/>
      <c r="B42" s="35"/>
      <c r="C42" s="35"/>
      <c r="D42" s="34"/>
    </row>
    <row r="43" spans="1:4" x14ac:dyDescent="0.3">
      <c r="A43" s="34"/>
      <c r="B43" s="35"/>
      <c r="C43" s="35"/>
      <c r="D43" s="34"/>
    </row>
    <row r="44" spans="1:4" x14ac:dyDescent="0.3">
      <c r="A44" s="34"/>
      <c r="B44" s="35"/>
      <c r="C44" s="35"/>
      <c r="D44" s="34"/>
    </row>
    <row r="45" spans="1:4" x14ac:dyDescent="0.3">
      <c r="A45" s="34"/>
      <c r="B45" s="42"/>
      <c r="C45" s="42"/>
      <c r="D45" s="34"/>
    </row>
    <row r="46" spans="1:4" x14ac:dyDescent="0.3">
      <c r="A46" s="34"/>
      <c r="B46" s="35"/>
      <c r="C46" s="35"/>
      <c r="D46" s="34"/>
    </row>
    <row r="47" spans="1:4" x14ac:dyDescent="0.3">
      <c r="A47" s="34"/>
      <c r="B47" s="35"/>
      <c r="C47" s="35"/>
      <c r="D47" s="34"/>
    </row>
    <row r="48" spans="1:4" x14ac:dyDescent="0.3">
      <c r="A48" s="34"/>
      <c r="B48" s="43"/>
      <c r="C48" s="43"/>
      <c r="D48" s="34"/>
    </row>
    <row r="49" spans="1:4" x14ac:dyDescent="0.3">
      <c r="A49" s="34"/>
      <c r="B49" s="44"/>
      <c r="C49" s="44"/>
      <c r="D49" s="34"/>
    </row>
    <row r="50" spans="1:4" x14ac:dyDescent="0.3">
      <c r="A50" s="34"/>
      <c r="B50" s="43"/>
      <c r="C50" s="43"/>
      <c r="D50" s="34"/>
    </row>
    <row r="51" spans="1:4" x14ac:dyDescent="0.3">
      <c r="A51" s="34"/>
      <c r="B51" s="43"/>
      <c r="C51" s="43"/>
      <c r="D51" s="34"/>
    </row>
    <row r="52" spans="1:4" x14ac:dyDescent="0.3">
      <c r="A52" s="34"/>
      <c r="B52" s="43"/>
      <c r="C52" s="43"/>
      <c r="D52" s="34"/>
    </row>
    <row r="53" spans="1:4" x14ac:dyDescent="0.3">
      <c r="A53" s="34"/>
      <c r="B53" s="43"/>
      <c r="C53" s="43"/>
      <c r="D53" s="34"/>
    </row>
    <row r="54" spans="1:4" x14ac:dyDescent="0.3">
      <c r="A54" s="34"/>
      <c r="B54" s="43"/>
      <c r="C54" s="43"/>
      <c r="D54" s="34"/>
    </row>
    <row r="55" spans="1:4" x14ac:dyDescent="0.3">
      <c r="A55" s="34"/>
      <c r="B55" s="43"/>
      <c r="C55" s="43"/>
      <c r="D55" s="34"/>
    </row>
    <row r="56" spans="1:4" x14ac:dyDescent="0.3">
      <c r="A56" s="34"/>
      <c r="B56" s="43"/>
      <c r="C56" s="43"/>
      <c r="D56" s="34"/>
    </row>
    <row r="57" spans="1:4" x14ac:dyDescent="0.3">
      <c r="A57" s="34"/>
      <c r="B57" s="43"/>
      <c r="C57" s="43"/>
      <c r="D57" s="34"/>
    </row>
    <row r="58" spans="1:4" x14ac:dyDescent="0.3">
      <c r="A58" s="34"/>
      <c r="B58" s="43"/>
      <c r="C58" s="43"/>
      <c r="D58" s="34"/>
    </row>
    <row r="59" spans="1:4" x14ac:dyDescent="0.3">
      <c r="A59" s="34"/>
      <c r="B59" s="43"/>
      <c r="C59" s="43"/>
      <c r="D59" s="34"/>
    </row>
    <row r="60" spans="1:4" x14ac:dyDescent="0.3">
      <c r="A60" s="34"/>
      <c r="B60" s="43"/>
      <c r="C60" s="43"/>
      <c r="D60" s="34"/>
    </row>
    <row r="61" spans="1:4" x14ac:dyDescent="0.3">
      <c r="A61" s="34"/>
      <c r="B61" s="43"/>
      <c r="C61" s="43"/>
      <c r="D61" s="34"/>
    </row>
    <row r="62" spans="1:4" x14ac:dyDescent="0.3">
      <c r="A62" s="34"/>
      <c r="B62" s="43"/>
      <c r="C62" s="43"/>
      <c r="D62" s="34"/>
    </row>
    <row r="63" spans="1:4" x14ac:dyDescent="0.3">
      <c r="A63" s="34"/>
      <c r="B63" s="43"/>
      <c r="C63" s="43"/>
      <c r="D63" s="34"/>
    </row>
    <row r="64" spans="1:4" x14ac:dyDescent="0.3">
      <c r="A64" s="34"/>
      <c r="B64" s="43"/>
      <c r="C64" s="43"/>
      <c r="D64" s="34"/>
    </row>
    <row r="65" spans="1:4" x14ac:dyDescent="0.3">
      <c r="A65" s="34"/>
      <c r="B65" s="43"/>
      <c r="C65" s="43"/>
      <c r="D65" s="34"/>
    </row>
    <row r="66" spans="1:4" x14ac:dyDescent="0.3">
      <c r="A66" s="34"/>
      <c r="B66" s="43"/>
      <c r="C66" s="43"/>
      <c r="D66" s="34"/>
    </row>
  </sheetData>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E20" zoomScaleNormal="100" workbookViewId="0">
      <selection activeCell="L33" sqref="L33"/>
    </sheetView>
  </sheetViews>
  <sheetFormatPr defaultRowHeight="14.4" x14ac:dyDescent="0.3"/>
  <cols>
    <col min="2" max="2" width="30.6640625" style="45" customWidth="1"/>
    <col min="3" max="3" width="13.33203125" style="45" customWidth="1"/>
    <col min="4" max="4" width="37.44140625" customWidth="1"/>
    <col min="5" max="5" width="7.6640625" customWidth="1"/>
    <col min="6" max="6" width="10.6640625" customWidth="1"/>
    <col min="7" max="8" width="11.44140625" customWidth="1"/>
    <col min="9" max="9" width="11.6640625" customWidth="1"/>
    <col min="10" max="10" width="14.109375" customWidth="1"/>
    <col min="11" max="11" width="19.6640625" customWidth="1"/>
    <col min="12" max="12" width="32.5546875" customWidth="1"/>
  </cols>
  <sheetData>
    <row r="1" spans="1:12" ht="19.95" customHeight="1" x14ac:dyDescent="0.3">
      <c r="A1" s="1" t="s">
        <v>26</v>
      </c>
      <c r="B1" s="2"/>
      <c r="C1" s="2"/>
      <c r="D1" s="2"/>
      <c r="E1" s="2"/>
      <c r="F1" s="2"/>
      <c r="G1" s="3"/>
      <c r="H1" s="2"/>
      <c r="I1" s="2"/>
      <c r="J1" s="2"/>
      <c r="K1" s="2"/>
      <c r="L1" s="2"/>
    </row>
    <row r="2" spans="1:12" s="9" customFormat="1" ht="30" customHeight="1" x14ac:dyDescent="0.3">
      <c r="A2" s="4" t="s">
        <v>1</v>
      </c>
      <c r="B2" s="5" t="s">
        <v>2</v>
      </c>
      <c r="C2" s="5" t="s">
        <v>3</v>
      </c>
      <c r="D2" s="5" t="s">
        <v>4</v>
      </c>
      <c r="E2" s="6" t="s">
        <v>5</v>
      </c>
      <c r="F2" s="7" t="s">
        <v>6</v>
      </c>
      <c r="G2" s="7" t="s">
        <v>7</v>
      </c>
      <c r="H2" s="7" t="s">
        <v>8</v>
      </c>
      <c r="I2" s="7" t="s">
        <v>9</v>
      </c>
      <c r="J2" s="7" t="s">
        <v>10</v>
      </c>
      <c r="K2" s="7" t="s">
        <v>11</v>
      </c>
      <c r="L2" s="8" t="s">
        <v>12</v>
      </c>
    </row>
    <row r="3" spans="1:12" x14ac:dyDescent="0.3">
      <c r="A3" s="10"/>
      <c r="B3" s="10"/>
      <c r="C3" s="10"/>
      <c r="D3" s="10"/>
      <c r="E3" s="11"/>
      <c r="F3" s="12" t="s">
        <v>13</v>
      </c>
      <c r="G3" s="12" t="s">
        <v>14</v>
      </c>
      <c r="H3" s="12" t="s">
        <v>15</v>
      </c>
      <c r="I3" s="12" t="s">
        <v>15</v>
      </c>
      <c r="J3" s="12"/>
      <c r="K3" s="12" t="s">
        <v>16</v>
      </c>
      <c r="L3" s="13"/>
    </row>
    <row r="4" spans="1:12" ht="26.4" x14ac:dyDescent="0.3">
      <c r="A4" s="14">
        <v>90</v>
      </c>
      <c r="B4" s="15" t="s">
        <v>27</v>
      </c>
      <c r="C4" s="15" t="s">
        <v>28</v>
      </c>
      <c r="D4" s="163" t="s">
        <v>111</v>
      </c>
      <c r="E4" s="16" t="s">
        <v>30</v>
      </c>
      <c r="F4" s="14">
        <v>2016</v>
      </c>
      <c r="G4" s="17">
        <v>1</v>
      </c>
      <c r="H4" s="14">
        <v>16</v>
      </c>
      <c r="I4" s="18">
        <v>16</v>
      </c>
      <c r="J4" s="19" t="s">
        <v>21</v>
      </c>
      <c r="K4" s="46" t="s">
        <v>29</v>
      </c>
      <c r="L4" s="164" t="s">
        <v>112</v>
      </c>
    </row>
    <row r="5" spans="1:12" x14ac:dyDescent="0.3">
      <c r="A5" s="21"/>
      <c r="B5" s="21"/>
      <c r="C5" s="21"/>
      <c r="D5" s="22"/>
      <c r="E5" s="21"/>
      <c r="F5" s="21"/>
      <c r="G5" s="21"/>
      <c r="H5" s="21"/>
      <c r="I5" s="21"/>
      <c r="J5" s="21"/>
      <c r="K5" s="21"/>
      <c r="L5" s="21"/>
    </row>
    <row r="6" spans="1:12" x14ac:dyDescent="0.3">
      <c r="A6" s="23" t="s">
        <v>86</v>
      </c>
      <c r="B6" s="24"/>
      <c r="C6" s="24"/>
      <c r="D6" s="24"/>
      <c r="E6" s="25"/>
      <c r="F6" s="24"/>
      <c r="G6" s="26">
        <v>1</v>
      </c>
      <c r="H6" s="27">
        <f>SUM(H4)</f>
        <v>16</v>
      </c>
      <c r="I6" s="27">
        <f>SUM(I4)</f>
        <v>16</v>
      </c>
      <c r="J6" s="27"/>
      <c r="K6" s="27"/>
      <c r="L6" s="28"/>
    </row>
    <row r="7" spans="1:12" x14ac:dyDescent="0.3">
      <c r="A7" s="29"/>
      <c r="B7" s="30"/>
      <c r="C7" s="30"/>
      <c r="D7" s="31"/>
      <c r="E7" s="31"/>
      <c r="F7" s="31"/>
      <c r="G7" s="31"/>
      <c r="H7" s="31"/>
      <c r="I7" s="31"/>
      <c r="J7" s="31"/>
      <c r="K7" s="31"/>
      <c r="L7" s="31"/>
    </row>
    <row r="8" spans="1:12" x14ac:dyDescent="0.3">
      <c r="A8" s="32" t="s">
        <v>24</v>
      </c>
      <c r="B8" s="30"/>
      <c r="C8" s="30"/>
      <c r="D8" s="31"/>
      <c r="E8" s="29"/>
      <c r="F8" s="29"/>
      <c r="G8" s="29"/>
      <c r="H8" s="29"/>
      <c r="I8" s="33"/>
      <c r="J8" s="29"/>
      <c r="K8" s="29"/>
      <c r="L8" s="29"/>
    </row>
    <row r="9" spans="1:12" x14ac:dyDescent="0.3">
      <c r="A9" s="32" t="s">
        <v>25</v>
      </c>
      <c r="B9" s="30"/>
      <c r="C9" s="30"/>
      <c r="D9" s="31"/>
      <c r="E9" s="29"/>
      <c r="F9" s="29"/>
      <c r="G9" s="29"/>
      <c r="H9" s="29"/>
      <c r="I9" s="29"/>
      <c r="J9" s="29"/>
      <c r="K9" s="29"/>
      <c r="L9" s="29"/>
    </row>
    <row r="10" spans="1:12" x14ac:dyDescent="0.3">
      <c r="A10" s="34"/>
      <c r="B10" s="35"/>
      <c r="C10" s="35"/>
      <c r="D10" s="34"/>
    </row>
    <row r="11" spans="1:12" x14ac:dyDescent="0.3">
      <c r="A11" s="34"/>
      <c r="B11" s="35"/>
      <c r="C11" s="35"/>
      <c r="D11" s="34"/>
    </row>
    <row r="12" spans="1:12" x14ac:dyDescent="0.3">
      <c r="A12" s="34"/>
      <c r="B12" s="35"/>
      <c r="C12" s="35"/>
      <c r="D12" s="34"/>
      <c r="K12" s="36"/>
    </row>
    <row r="13" spans="1:12" x14ac:dyDescent="0.3">
      <c r="A13" s="34"/>
      <c r="B13" s="37"/>
      <c r="C13" s="37"/>
      <c r="D13" s="34"/>
      <c r="K13" s="36"/>
    </row>
    <row r="14" spans="1:12" x14ac:dyDescent="0.3">
      <c r="A14" s="34"/>
      <c r="B14" s="35"/>
      <c r="C14" s="35"/>
      <c r="D14" s="34"/>
      <c r="G14" s="38"/>
      <c r="I14" s="38"/>
      <c r="J14" s="38"/>
      <c r="K14" s="39"/>
    </row>
    <row r="15" spans="1:12" x14ac:dyDescent="0.3">
      <c r="A15" s="34"/>
      <c r="B15" s="35"/>
      <c r="C15" s="35"/>
      <c r="D15" s="34"/>
      <c r="G15" s="38"/>
      <c r="I15" s="38"/>
      <c r="J15" s="38"/>
      <c r="K15" s="40"/>
    </row>
    <row r="16" spans="1:12" x14ac:dyDescent="0.3">
      <c r="A16" s="34"/>
      <c r="B16" s="35"/>
      <c r="C16" s="35"/>
      <c r="D16" s="34"/>
    </row>
    <row r="17" spans="1:4" x14ac:dyDescent="0.3">
      <c r="A17" s="34"/>
      <c r="B17" s="35"/>
      <c r="C17" s="35"/>
      <c r="D17" s="34"/>
    </row>
    <row r="18" spans="1:4" x14ac:dyDescent="0.3">
      <c r="A18" s="34"/>
      <c r="B18" s="35"/>
      <c r="C18" s="35"/>
      <c r="D18" s="34"/>
    </row>
    <row r="19" spans="1:4" x14ac:dyDescent="0.3">
      <c r="A19" s="34"/>
      <c r="B19" s="35"/>
      <c r="C19" s="35"/>
      <c r="D19" s="34"/>
    </row>
    <row r="20" spans="1:4" x14ac:dyDescent="0.3">
      <c r="A20" s="34"/>
      <c r="B20" s="35"/>
      <c r="C20" s="35"/>
      <c r="D20" s="34"/>
    </row>
    <row r="21" spans="1:4" x14ac:dyDescent="0.3">
      <c r="A21" s="34"/>
      <c r="B21" s="35"/>
      <c r="C21" s="35"/>
      <c r="D21" s="34"/>
    </row>
    <row r="22" spans="1:4" x14ac:dyDescent="0.3">
      <c r="A22" s="34"/>
      <c r="B22" s="35"/>
      <c r="C22" s="35"/>
      <c r="D22" s="34"/>
    </row>
    <row r="23" spans="1:4" x14ac:dyDescent="0.3">
      <c r="A23" s="34"/>
      <c r="B23" s="35"/>
      <c r="C23" s="35"/>
      <c r="D23" s="34"/>
    </row>
    <row r="24" spans="1:4" x14ac:dyDescent="0.3">
      <c r="A24" s="34"/>
      <c r="B24" s="35"/>
      <c r="C24" s="35"/>
      <c r="D24" s="34"/>
    </row>
    <row r="25" spans="1:4" x14ac:dyDescent="0.3">
      <c r="A25" s="34"/>
      <c r="B25" s="35"/>
      <c r="C25" s="35"/>
      <c r="D25" s="34"/>
    </row>
    <row r="26" spans="1:4" x14ac:dyDescent="0.3">
      <c r="A26" s="34"/>
      <c r="B26" s="35"/>
      <c r="C26" s="35"/>
      <c r="D26" s="34"/>
    </row>
    <row r="27" spans="1:4" x14ac:dyDescent="0.3">
      <c r="A27" s="34"/>
      <c r="B27" s="35"/>
      <c r="C27" s="35"/>
      <c r="D27" s="34"/>
    </row>
    <row r="28" spans="1:4" x14ac:dyDescent="0.3">
      <c r="A28" s="34"/>
      <c r="B28" s="35"/>
      <c r="C28" s="35"/>
      <c r="D28" s="34"/>
    </row>
    <row r="29" spans="1:4" x14ac:dyDescent="0.3">
      <c r="A29" s="34"/>
      <c r="B29" s="35"/>
      <c r="C29" s="35"/>
      <c r="D29" s="34"/>
    </row>
    <row r="30" spans="1:4" x14ac:dyDescent="0.3">
      <c r="A30" s="34"/>
      <c r="B30" s="35"/>
      <c r="C30" s="35"/>
      <c r="D30" s="34"/>
    </row>
    <row r="31" spans="1:4" x14ac:dyDescent="0.3">
      <c r="A31" s="34"/>
      <c r="B31" s="35"/>
      <c r="C31" s="35"/>
      <c r="D31" s="34"/>
    </row>
    <row r="32" spans="1:4" x14ac:dyDescent="0.3">
      <c r="A32" s="34"/>
      <c r="B32" s="35"/>
      <c r="C32" s="35"/>
      <c r="D32" s="34"/>
    </row>
    <row r="33" spans="1:4" x14ac:dyDescent="0.3">
      <c r="A33" s="34"/>
      <c r="B33" s="35"/>
      <c r="C33" s="35"/>
      <c r="D33" s="34"/>
    </row>
    <row r="34" spans="1:4" x14ac:dyDescent="0.3">
      <c r="A34" s="34"/>
      <c r="B34" s="35"/>
      <c r="C34" s="35"/>
      <c r="D34" s="34"/>
    </row>
    <row r="35" spans="1:4" x14ac:dyDescent="0.3">
      <c r="A35" s="34"/>
      <c r="B35" s="35"/>
      <c r="C35" s="35"/>
      <c r="D35" s="34"/>
    </row>
    <row r="36" spans="1:4" x14ac:dyDescent="0.3">
      <c r="A36" s="34"/>
      <c r="B36" s="35"/>
      <c r="C36" s="35"/>
      <c r="D36" s="34"/>
    </row>
    <row r="37" spans="1:4" x14ac:dyDescent="0.3">
      <c r="A37" s="34"/>
      <c r="B37" s="35"/>
      <c r="C37" s="35"/>
      <c r="D37" s="34"/>
    </row>
    <row r="38" spans="1:4" x14ac:dyDescent="0.3">
      <c r="A38" s="34"/>
      <c r="B38" s="41"/>
      <c r="C38" s="41"/>
      <c r="D38" s="34"/>
    </row>
    <row r="39" spans="1:4" x14ac:dyDescent="0.3">
      <c r="A39" s="34"/>
      <c r="B39" s="35"/>
      <c r="C39" s="35"/>
      <c r="D39" s="34"/>
    </row>
    <row r="40" spans="1:4" x14ac:dyDescent="0.3">
      <c r="A40" s="34"/>
      <c r="B40" s="35"/>
      <c r="C40" s="35"/>
      <c r="D40" s="34"/>
    </row>
    <row r="41" spans="1:4" x14ac:dyDescent="0.3">
      <c r="A41" s="34"/>
      <c r="B41" s="35"/>
      <c r="C41" s="35"/>
      <c r="D41" s="34"/>
    </row>
    <row r="42" spans="1:4" x14ac:dyDescent="0.3">
      <c r="A42" s="34"/>
      <c r="B42" s="35"/>
      <c r="C42" s="35"/>
      <c r="D42" s="34"/>
    </row>
    <row r="43" spans="1:4" x14ac:dyDescent="0.3">
      <c r="A43" s="34"/>
      <c r="B43" s="42"/>
      <c r="C43" s="42"/>
      <c r="D43" s="34"/>
    </row>
    <row r="44" spans="1:4" x14ac:dyDescent="0.3">
      <c r="A44" s="34"/>
      <c r="B44" s="35"/>
      <c r="C44" s="35"/>
      <c r="D44" s="34"/>
    </row>
    <row r="45" spans="1:4" x14ac:dyDescent="0.3">
      <c r="A45" s="34"/>
      <c r="B45" s="35"/>
      <c r="C45" s="35"/>
      <c r="D45" s="34"/>
    </row>
    <row r="46" spans="1:4" x14ac:dyDescent="0.3">
      <c r="A46" s="34"/>
      <c r="B46" s="43"/>
      <c r="C46" s="43"/>
      <c r="D46" s="34"/>
    </row>
    <row r="47" spans="1:4" x14ac:dyDescent="0.3">
      <c r="A47" s="34"/>
      <c r="B47" s="44"/>
      <c r="C47" s="44"/>
      <c r="D47" s="34"/>
    </row>
    <row r="48" spans="1:4" x14ac:dyDescent="0.3">
      <c r="A48" s="34"/>
      <c r="B48" s="43"/>
      <c r="C48" s="43"/>
      <c r="D48" s="34"/>
    </row>
    <row r="49" spans="1:4" x14ac:dyDescent="0.3">
      <c r="A49" s="34"/>
      <c r="B49" s="43"/>
      <c r="C49" s="43"/>
      <c r="D49" s="34"/>
    </row>
    <row r="50" spans="1:4" x14ac:dyDescent="0.3">
      <c r="A50" s="34"/>
      <c r="B50" s="43"/>
      <c r="C50" s="43"/>
      <c r="D50" s="34"/>
    </row>
    <row r="51" spans="1:4" x14ac:dyDescent="0.3">
      <c r="A51" s="34"/>
      <c r="B51" s="43"/>
      <c r="C51" s="43"/>
      <c r="D51" s="34"/>
    </row>
    <row r="52" spans="1:4" x14ac:dyDescent="0.3">
      <c r="A52" s="34"/>
      <c r="B52" s="43"/>
      <c r="C52" s="43"/>
      <c r="D52" s="34"/>
    </row>
  </sheetData>
  <protectedRanges>
    <protectedRange sqref="I4" name="Range1"/>
  </protectedRanges>
  <pageMargins left="1.625" right="0.7" top="0.95833333333333337" bottom="0.75" header="0.3" footer="0.3"/>
  <pageSetup paperSize="9" orientation="portrait" horizontalDpi="1200" verticalDpi="1200" r:id="rId1"/>
  <headerFooter alignWithMargins="0">
    <oddHeader>&amp;L&amp;G&amp;R&amp;"Arial,Normal"&amp;10&amp;D</oddHeader>
    <oddFooter>&amp;C&amp;"Arial,Normal"&amp;10Sida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Renewable Energy</vt:lpstr>
      <vt:lpstr>Green Buildings</vt:lpstr>
      <vt:lpstr>Energy efficiency</vt:lpstr>
      <vt:lpstr>Public Transportation</vt:lpstr>
      <vt:lpstr>Waste management</vt:lpstr>
      <vt:lpstr>Water Management</vt:lpstr>
      <vt:lpstr>Adaptation measures</vt:lpstr>
      <vt:lpstr>'Renewable Energy'!Print_Area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Törnblom</dc:creator>
  <cp:lastModifiedBy>Björn Bergstrand</cp:lastModifiedBy>
  <dcterms:created xsi:type="dcterms:W3CDTF">2018-03-08T13:23:46Z</dcterms:created>
  <dcterms:modified xsi:type="dcterms:W3CDTF">2018-04-12T06:01:55Z</dcterms:modified>
</cp:coreProperties>
</file>